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G&amp;S\Appliances &amp; Kitchen Equipment\5400029211 STC for Appliances and Kitchen Equipment\2 Evaluation Docs\3 Solicitation Responses\Sam &amp; TellAWD Lot 2\"/>
    </mc:Choice>
  </mc:AlternateContent>
  <xr:revisionPtr revIDLastSave="0" documentId="13_ncr:1_{51D4B3D9-C609-4FD6-BCE4-5EBB56DB8875}" xr6:coauthVersionLast="47" xr6:coauthVersionMax="47" xr10:uidLastSave="{00000000-0000-0000-0000-000000000000}"/>
  <bookViews>
    <workbookView xWindow="780" yWindow="1575" windowWidth="27270" windowHeight="13470" xr2:uid="{527F154B-EC31-44C0-953E-1996BA5DC59D}"/>
  </bookViews>
  <sheets>
    <sheet name="Contract# 4400039240" sheetId="1" r:id="rId1"/>
  </sheets>
  <externalReferences>
    <externalReference r:id="rId2"/>
  </externalReferences>
  <definedNames>
    <definedName name="_xlnm.Print_Area" localSheetId="0">'Contract# 4400039240'!$R$5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I2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</calcChain>
</file>

<file path=xl/sharedStrings.xml><?xml version="1.0" encoding="utf-8"?>
<sst xmlns="http://schemas.openxmlformats.org/spreadsheetml/2006/main" count="175" uniqueCount="90">
  <si>
    <t>Item #</t>
  </si>
  <si>
    <t>Manufaturer</t>
  </si>
  <si>
    <t>MFG #</t>
  </si>
  <si>
    <t xml:space="preserve">Description </t>
  </si>
  <si>
    <t>UOM</t>
  </si>
  <si>
    <t>Sum of Qty.</t>
  </si>
  <si>
    <t>List Price</t>
  </si>
  <si>
    <t xml:space="preserve">Extended List </t>
  </si>
  <si>
    <t xml:space="preserve">Discount </t>
  </si>
  <si>
    <t>Vollrath</t>
  </si>
  <si>
    <t>adapter plate</t>
  </si>
  <si>
    <t>EA</t>
  </si>
  <si>
    <t>Sheet Pan Full Size 18x26x1</t>
  </si>
  <si>
    <t>Vollrath - Wear-Ever® Tapered Sauce Pan, 4-1/2 quart, 5" deep, 9-1/4" top dia., 7-9/16" bottom dia., 11 gauge aluminum alloy, natural finish, Cool Handle® with EverTite® riveting, NSF, Made in USA</t>
  </si>
  <si>
    <t>Each</t>
  </si>
  <si>
    <t>Optio™ Stock Pot with Cover, 8 quart, 8-1/2" dia., 8" deep, induction ready, stainless steel, NSF (Refer to vollrathfoodservice.com for full warranty policy)</t>
  </si>
  <si>
    <t>Full Size Pan 2 1/2" Deep</t>
  </si>
  <si>
    <t>Full Size S/S Flat Cover</t>
  </si>
  <si>
    <t>Super Pan® 1/2 GN Food Pan, 4" deep, low-temp polycarbonate black plastic, top flange corners with concave indention, anti-jamming, ramped sides, reverse form flattened edge, framing shoulder, interchanges with SPV stainless steel pan line, NSF, meets gastronorm (EN 631-1) standard, Made in USA (Refer to vollrathfoodservice.com for full warranty policy)</t>
  </si>
  <si>
    <t>SMVOL30042</t>
  </si>
  <si>
    <t>Full Size Pan 4" Deep</t>
  </si>
  <si>
    <t>Vollrath - Four-Piece Straight-Sided Measuring Spoon Set, 18/8 stainless steel, capacities stamped on product, set secured with stainless steel ring, includes 1-Tbsp (15 ml), 2-Tbsp (30 ml), 1-tsp (5 ml), 2-tsp (10 ml), imported</t>
  </si>
  <si>
    <t>9001</t>
  </si>
  <si>
    <t>Sheet Pan Full Size 18x26x</t>
  </si>
  <si>
    <t>Cambro</t>
  </si>
  <si>
    <t>10146CW119</t>
  </si>
  <si>
    <t>tray</t>
  </si>
  <si>
    <t>10146CW186</t>
  </si>
  <si>
    <t>1826MT110</t>
  </si>
  <si>
    <t>10146DCP414</t>
  </si>
  <si>
    <t>44CW110</t>
  </si>
  <si>
    <t>Camwear Food Pan 14 Size</t>
  </si>
  <si>
    <t>Carlisle</t>
  </si>
  <si>
    <t>60700HL4</t>
  </si>
  <si>
    <t>DuraPan Steam Table Pan 1</t>
  </si>
  <si>
    <t>60700HL2</t>
  </si>
  <si>
    <t>DuraPan 1/2-size long, 2.5"</t>
  </si>
  <si>
    <t>dispenser</t>
  </si>
  <si>
    <t>60300-8</t>
  </si>
  <si>
    <t>#8 Disher, round bowl, ribbed</t>
  </si>
  <si>
    <t>269FMT309</t>
  </si>
  <si>
    <t>Metro</t>
  </si>
  <si>
    <t>MW108</t>
  </si>
  <si>
    <t>MW Standard Duty Utility C</t>
  </si>
  <si>
    <t>MW208</t>
  </si>
  <si>
    <t>Standard Duty Utility Cart</t>
  </si>
  <si>
    <t>MIINRT183N</t>
  </si>
  <si>
    <t>Rack,Pan,Know Down,Mobile,</t>
  </si>
  <si>
    <t>Edlund</t>
  </si>
  <si>
    <t>MIEDL270/115V</t>
  </si>
  <si>
    <t>ELECTRIC CAN OPENER</t>
  </si>
  <si>
    <t>RMD-2</t>
  </si>
  <si>
    <t>Deluxe Portion Scale S/S</t>
  </si>
  <si>
    <t>S11</t>
  </si>
  <si>
    <t>Can opener manual s/s</t>
  </si>
  <si>
    <t>1851-1</t>
  </si>
  <si>
    <t>Can Opener Complete #1</t>
  </si>
  <si>
    <t>Dexter Russell</t>
  </si>
  <si>
    <t>P177A-PCP</t>
  </si>
  <si>
    <t>Sani Safe Pizza Cutter 4"</t>
  </si>
  <si>
    <t>S145-6PCP</t>
  </si>
  <si>
    <t>Sani-safeÂ® (12603) 6" Cook</t>
  </si>
  <si>
    <t>S145-6SC-PCP</t>
  </si>
  <si>
    <t>Sani-safeÂ®6" Scalloped Coo</t>
  </si>
  <si>
    <t>P177A-5PCP</t>
  </si>
  <si>
    <t>Sani Safe Pizza Cutter 5"</t>
  </si>
  <si>
    <t>S145-10PCP</t>
  </si>
  <si>
    <t>Cook's Knife 10" Polypropy</t>
  </si>
  <si>
    <t>Taylor</t>
  </si>
  <si>
    <t>1476FDA</t>
  </si>
  <si>
    <t>thermometer</t>
  </si>
  <si>
    <t>9877fda</t>
  </si>
  <si>
    <t>3516FS</t>
  </si>
  <si>
    <t>Tru Temp Thermometer 58-32</t>
  </si>
  <si>
    <t>Rubbermaid</t>
  </si>
  <si>
    <t>FG757688YEL</t>
  </si>
  <si>
    <t>Wavebrake mopping system d</t>
  </si>
  <si>
    <t>FG452500BLA</t>
  </si>
  <si>
    <t>Flat Shelf Utility Cart, 500lb</t>
  </si>
  <si>
    <t>FG758088YEL</t>
  </si>
  <si>
    <t>WavebrakeÂ® Mopping Combo P</t>
  </si>
  <si>
    <t>San Jamar</t>
  </si>
  <si>
    <t>THDGPCKT</t>
  </si>
  <si>
    <t>KM1100B</t>
  </si>
  <si>
    <t>Kitchen Mat 36" x 60", 12</t>
  </si>
  <si>
    <t>SCDG11BK</t>
  </si>
  <si>
    <t>Digital scale 11lb x 0.1oz</t>
  </si>
  <si>
    <t>KPP256RD</t>
  </si>
  <si>
    <t>Kleen-Pail Pro, 8 qt., rounded</t>
  </si>
  <si>
    <t>KPP256GN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</si>
</sst>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3" borderId="1" xfId="1" applyFont="1" applyFill="1" applyBorder="1" applyProtection="1">
      <protection locked="0"/>
    </xf>
    <xf numFmtId="44" fontId="0" fillId="0" borderId="1" xfId="1" applyFont="1" applyBorder="1"/>
    <xf numFmtId="1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3" borderId="1" xfId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FAMMO\State%20Term%20Contract\G&amp;S\Appliances%20&amp;%20Kitchen%20Equipment\5400029211%20STC%20for%20Appliances%20and%20Kitchen%20Equipment\2%20Evaluation%20Docs\3%20Solicitation%20Responses\Sam%20&amp;%20TellAWD%20Lot%202\Attachment%20A%20Amend%204%20-%20Sam%20Tell.xlsx" TargetMode="External"/><Relationship Id="rId1" Type="http://schemas.openxmlformats.org/officeDocument/2006/relationships/externalLinkPath" Target="Attachment%20A%20Amend%204%20-%20Sam%20T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Lot 1 - Commercial Equipment"/>
      <sheetName val="Bid Model Lot 1"/>
      <sheetName val="Lot 2 - Smallware Items"/>
      <sheetName val="Bid Model Lot 2"/>
      <sheetName val="Change Log"/>
    </sheetNames>
    <sheetDataSet>
      <sheetData sheetId="0"/>
      <sheetData sheetId="1"/>
      <sheetData sheetId="2"/>
      <sheetData sheetId="3"/>
      <sheetData sheetId="4">
        <row r="1">
          <cell r="A1" t="str">
            <v>Manufacturer</v>
          </cell>
          <cell r="D1" t="str">
            <v xml:space="preserve">Discount </v>
          </cell>
        </row>
        <row r="2">
          <cell r="A2" t="str">
            <v>Vollrath</v>
          </cell>
          <cell r="D2">
            <v>0.57499999999999996</v>
          </cell>
        </row>
        <row r="3">
          <cell r="A3" t="str">
            <v>Cambro</v>
          </cell>
          <cell r="D3">
            <v>0.57999999999999996</v>
          </cell>
        </row>
        <row r="4">
          <cell r="A4" t="str">
            <v>Carlisle</v>
          </cell>
          <cell r="D4">
            <v>0.57999999999999996</v>
          </cell>
        </row>
        <row r="5">
          <cell r="A5" t="str">
            <v>Metro</v>
          </cell>
          <cell r="D5">
            <v>0.6</v>
          </cell>
        </row>
        <row r="6">
          <cell r="A6" t="str">
            <v>Edlund</v>
          </cell>
          <cell r="D6">
            <v>0.5</v>
          </cell>
        </row>
        <row r="7">
          <cell r="A7" t="str">
            <v>Dexter Russell</v>
          </cell>
          <cell r="D7">
            <v>0.5</v>
          </cell>
        </row>
        <row r="8">
          <cell r="A8" t="str">
            <v>Taylor</v>
          </cell>
          <cell r="D8">
            <v>0.55200000000000005</v>
          </cell>
        </row>
        <row r="9">
          <cell r="A9" t="str">
            <v>Rubbermaid</v>
          </cell>
          <cell r="D9">
            <v>0.45</v>
          </cell>
        </row>
        <row r="10">
          <cell r="A10" t="str">
            <v>San Jamar</v>
          </cell>
          <cell r="D10">
            <v>0.5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894D-4760-446A-A58B-F4118EE48B2A}">
  <dimension ref="A1:I45"/>
  <sheetViews>
    <sheetView tabSelected="1" workbookViewId="0">
      <selection activeCell="Q4" sqref="Q4"/>
    </sheetView>
  </sheetViews>
  <sheetFormatPr defaultRowHeight="15" x14ac:dyDescent="0.25"/>
  <cols>
    <col min="1" max="1" width="6.5703125" bestFit="1" customWidth="1"/>
    <col min="2" max="2" width="14.42578125" bestFit="1" customWidth="1"/>
    <col min="3" max="3" width="14.28515625" bestFit="1" customWidth="1"/>
    <col min="4" max="4" width="29.85546875" bestFit="1" customWidth="1"/>
    <col min="5" max="5" width="5.28515625" bestFit="1" customWidth="1"/>
    <col min="6" max="6" width="11.42578125" bestFit="1" customWidth="1"/>
    <col min="7" max="7" width="10.7109375" bestFit="1" customWidth="1"/>
    <col min="8" max="8" width="15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</row>
    <row r="2" spans="1:9" x14ac:dyDescent="0.25">
      <c r="A2" s="4">
        <v>1</v>
      </c>
      <c r="B2" s="5" t="s">
        <v>9</v>
      </c>
      <c r="C2" s="6">
        <v>8240024</v>
      </c>
      <c r="D2" s="4" t="s">
        <v>10</v>
      </c>
      <c r="E2" s="4" t="s">
        <v>11</v>
      </c>
      <c r="F2" s="4">
        <v>114</v>
      </c>
      <c r="G2" s="7">
        <v>282.3</v>
      </c>
      <c r="H2" s="8">
        <f>G2*F2</f>
        <v>32182.2</v>
      </c>
      <c r="I2" s="9">
        <f>_xlfn.XLOOKUP(B2, '[1]Bid Model Lot 2'!A:A, '[1]Bid Model Lot 2'!D:D, "")</f>
        <v>0.57499999999999996</v>
      </c>
    </row>
    <row r="3" spans="1:9" x14ac:dyDescent="0.25">
      <c r="A3" s="4">
        <v>2</v>
      </c>
      <c r="B3" s="5" t="s">
        <v>9</v>
      </c>
      <c r="C3" s="6">
        <v>9001</v>
      </c>
      <c r="D3" s="4" t="s">
        <v>12</v>
      </c>
      <c r="E3" s="4" t="s">
        <v>11</v>
      </c>
      <c r="F3" s="4">
        <v>819</v>
      </c>
      <c r="G3" s="7">
        <v>42.6</v>
      </c>
      <c r="H3" s="8">
        <f t="shared" ref="H3:H45" si="0">G3*F3</f>
        <v>34889.4</v>
      </c>
      <c r="I3" s="9">
        <f>_xlfn.XLOOKUP(B3, '[1]Bid Model Lot 2'!A:A, '[1]Bid Model Lot 2'!D:D, "")</f>
        <v>0.57499999999999996</v>
      </c>
    </row>
    <row r="4" spans="1:9" ht="105" x14ac:dyDescent="0.25">
      <c r="A4" s="6">
        <v>3</v>
      </c>
      <c r="B4" s="10" t="s">
        <v>9</v>
      </c>
      <c r="C4" s="6">
        <v>434412</v>
      </c>
      <c r="D4" s="11" t="s">
        <v>13</v>
      </c>
      <c r="E4" s="6" t="s">
        <v>14</v>
      </c>
      <c r="F4" s="6">
        <v>4</v>
      </c>
      <c r="G4" s="12">
        <v>81</v>
      </c>
      <c r="H4" s="8">
        <f t="shared" si="0"/>
        <v>324</v>
      </c>
      <c r="I4" s="9">
        <f>_xlfn.XLOOKUP(B4, '[1]Bid Model Lot 2'!A:A, '[1]Bid Model Lot 2'!D:D, "")</f>
        <v>0.57499999999999996</v>
      </c>
    </row>
    <row r="5" spans="1:9" ht="90" x14ac:dyDescent="0.25">
      <c r="A5" s="6">
        <v>4</v>
      </c>
      <c r="B5" s="10" t="s">
        <v>9</v>
      </c>
      <c r="C5" s="6">
        <v>3501</v>
      </c>
      <c r="D5" s="11" t="s">
        <v>15</v>
      </c>
      <c r="E5" s="6" t="s">
        <v>14</v>
      </c>
      <c r="F5" s="6">
        <v>2</v>
      </c>
      <c r="G5" s="12">
        <v>128.5</v>
      </c>
      <c r="H5" s="8">
        <f t="shared" si="0"/>
        <v>257</v>
      </c>
      <c r="I5" s="9">
        <f>_xlfn.XLOOKUP(B5, '[1]Bid Model Lot 2'!A:A, '[1]Bid Model Lot 2'!D:D, "")</f>
        <v>0.57499999999999996</v>
      </c>
    </row>
    <row r="6" spans="1:9" x14ac:dyDescent="0.25">
      <c r="A6" s="4">
        <v>5</v>
      </c>
      <c r="B6" s="5" t="s">
        <v>9</v>
      </c>
      <c r="C6" s="6">
        <v>30022</v>
      </c>
      <c r="D6" s="4" t="s">
        <v>16</v>
      </c>
      <c r="E6" s="4" t="s">
        <v>11</v>
      </c>
      <c r="F6" s="4">
        <v>251</v>
      </c>
      <c r="G6" s="7">
        <v>52.2</v>
      </c>
      <c r="H6" s="8">
        <f t="shared" si="0"/>
        <v>13102.2</v>
      </c>
      <c r="I6" s="9">
        <f>_xlfn.XLOOKUP(B6, '[1]Bid Model Lot 2'!A:A, '[1]Bid Model Lot 2'!D:D, "")</f>
        <v>0.57499999999999996</v>
      </c>
    </row>
    <row r="7" spans="1:9" x14ac:dyDescent="0.25">
      <c r="A7" s="4">
        <v>6</v>
      </c>
      <c r="B7" s="5" t="s">
        <v>9</v>
      </c>
      <c r="C7" s="6">
        <v>77250</v>
      </c>
      <c r="D7" s="4" t="s">
        <v>17</v>
      </c>
      <c r="E7" s="4" t="s">
        <v>11</v>
      </c>
      <c r="F7" s="4">
        <v>196</v>
      </c>
      <c r="G7" s="7">
        <v>66.400000000000006</v>
      </c>
      <c r="H7" s="8">
        <f t="shared" si="0"/>
        <v>13014.400000000001</v>
      </c>
      <c r="I7" s="9">
        <f>_xlfn.XLOOKUP(B7, '[1]Bid Model Lot 2'!A:A, '[1]Bid Model Lot 2'!D:D, "")</f>
        <v>0.57499999999999996</v>
      </c>
    </row>
    <row r="8" spans="1:9" ht="180" x14ac:dyDescent="0.25">
      <c r="A8" s="6">
        <v>7</v>
      </c>
      <c r="B8" s="10" t="s">
        <v>9</v>
      </c>
      <c r="C8" s="6">
        <v>8024420</v>
      </c>
      <c r="D8" s="11" t="s">
        <v>18</v>
      </c>
      <c r="E8" s="6" t="s">
        <v>14</v>
      </c>
      <c r="F8" s="6">
        <v>6</v>
      </c>
      <c r="G8" s="12">
        <v>24</v>
      </c>
      <c r="H8" s="8">
        <f t="shared" si="0"/>
        <v>144</v>
      </c>
      <c r="I8" s="9">
        <f>_xlfn.XLOOKUP(B8, '[1]Bid Model Lot 2'!A:A, '[1]Bid Model Lot 2'!D:D, "")</f>
        <v>0.57499999999999996</v>
      </c>
    </row>
    <row r="9" spans="1:9" x14ac:dyDescent="0.25">
      <c r="A9" s="4">
        <v>8</v>
      </c>
      <c r="B9" s="5" t="s">
        <v>9</v>
      </c>
      <c r="C9" s="6" t="s">
        <v>19</v>
      </c>
      <c r="D9" s="4" t="s">
        <v>20</v>
      </c>
      <c r="E9" s="4" t="s">
        <v>11</v>
      </c>
      <c r="F9" s="4">
        <v>154</v>
      </c>
      <c r="G9" s="7">
        <v>70</v>
      </c>
      <c r="H9" s="8">
        <f t="shared" si="0"/>
        <v>10780</v>
      </c>
      <c r="I9" s="9">
        <f>_xlfn.XLOOKUP(B9, '[1]Bid Model Lot 2'!A:A, '[1]Bid Model Lot 2'!D:D, "")</f>
        <v>0.57499999999999996</v>
      </c>
    </row>
    <row r="10" spans="1:9" ht="120" x14ac:dyDescent="0.25">
      <c r="A10" s="6">
        <v>9</v>
      </c>
      <c r="B10" s="10" t="s">
        <v>9</v>
      </c>
      <c r="C10" s="6">
        <v>46589</v>
      </c>
      <c r="D10" s="11" t="s">
        <v>21</v>
      </c>
      <c r="E10" s="6" t="s">
        <v>14</v>
      </c>
      <c r="F10" s="6">
        <v>5</v>
      </c>
      <c r="G10" s="12">
        <v>16.899999999999999</v>
      </c>
      <c r="H10" s="8">
        <f t="shared" si="0"/>
        <v>84.5</v>
      </c>
      <c r="I10" s="9">
        <f>_xlfn.XLOOKUP(B10, '[1]Bid Model Lot 2'!A:A, '[1]Bid Model Lot 2'!D:D, "")</f>
        <v>0.57499999999999996</v>
      </c>
    </row>
    <row r="11" spans="1:9" x14ac:dyDescent="0.25">
      <c r="A11" s="4">
        <v>10</v>
      </c>
      <c r="B11" s="5" t="s">
        <v>9</v>
      </c>
      <c r="C11" s="6" t="s">
        <v>22</v>
      </c>
      <c r="D11" s="4" t="s">
        <v>23</v>
      </c>
      <c r="E11" s="4" t="s">
        <v>11</v>
      </c>
      <c r="F11" s="4">
        <v>175</v>
      </c>
      <c r="G11" s="7">
        <v>42.6</v>
      </c>
      <c r="H11" s="8">
        <f t="shared" si="0"/>
        <v>7455</v>
      </c>
      <c r="I11" s="9">
        <f>_xlfn.XLOOKUP(B11, '[1]Bid Model Lot 2'!A:A, '[1]Bid Model Lot 2'!D:D, "")</f>
        <v>0.57499999999999996</v>
      </c>
    </row>
    <row r="12" spans="1:9" x14ac:dyDescent="0.25">
      <c r="A12" s="4">
        <v>11</v>
      </c>
      <c r="B12" s="5" t="s">
        <v>24</v>
      </c>
      <c r="C12" s="6" t="s">
        <v>25</v>
      </c>
      <c r="D12" s="4" t="s">
        <v>26</v>
      </c>
      <c r="E12" s="4" t="s">
        <v>11</v>
      </c>
      <c r="F12" s="4">
        <v>3792</v>
      </c>
      <c r="G12" s="7">
        <v>17.3</v>
      </c>
      <c r="H12" s="8">
        <f t="shared" si="0"/>
        <v>65601.600000000006</v>
      </c>
      <c r="I12" s="9">
        <f>_xlfn.XLOOKUP(B12, '[1]Bid Model Lot 2'!A:A, '[1]Bid Model Lot 2'!D:D, "")</f>
        <v>0.57999999999999996</v>
      </c>
    </row>
    <row r="13" spans="1:9" x14ac:dyDescent="0.25">
      <c r="A13" s="4">
        <v>12</v>
      </c>
      <c r="B13" s="5" t="s">
        <v>24</v>
      </c>
      <c r="C13" s="6" t="s">
        <v>27</v>
      </c>
      <c r="D13" s="4" t="s">
        <v>26</v>
      </c>
      <c r="E13" s="4" t="s">
        <v>11</v>
      </c>
      <c r="F13" s="4">
        <v>3384</v>
      </c>
      <c r="G13" s="7">
        <v>17.3</v>
      </c>
      <c r="H13" s="8">
        <f t="shared" si="0"/>
        <v>58543.200000000004</v>
      </c>
      <c r="I13" s="9">
        <f>_xlfn.XLOOKUP(B13, '[1]Bid Model Lot 2'!A:A, '[1]Bid Model Lot 2'!D:D, "")</f>
        <v>0.57999999999999996</v>
      </c>
    </row>
    <row r="14" spans="1:9" x14ac:dyDescent="0.25">
      <c r="A14" s="4">
        <v>13</v>
      </c>
      <c r="B14" s="5" t="s">
        <v>24</v>
      </c>
      <c r="C14" s="6" t="s">
        <v>28</v>
      </c>
      <c r="D14" s="4" t="s">
        <v>26</v>
      </c>
      <c r="E14" s="4" t="s">
        <v>11</v>
      </c>
      <c r="F14" s="4">
        <v>52</v>
      </c>
      <c r="G14" s="7">
        <v>45.1</v>
      </c>
      <c r="H14" s="8">
        <f t="shared" si="0"/>
        <v>2345.2000000000003</v>
      </c>
      <c r="I14" s="9">
        <f>_xlfn.XLOOKUP(B14, '[1]Bid Model Lot 2'!A:A, '[1]Bid Model Lot 2'!D:D, "")</f>
        <v>0.57999999999999996</v>
      </c>
    </row>
    <row r="15" spans="1:9" x14ac:dyDescent="0.25">
      <c r="A15" s="4">
        <v>14</v>
      </c>
      <c r="B15" s="5" t="s">
        <v>24</v>
      </c>
      <c r="C15" s="6" t="s">
        <v>29</v>
      </c>
      <c r="D15" s="4" t="s">
        <v>26</v>
      </c>
      <c r="E15" s="4" t="s">
        <v>11</v>
      </c>
      <c r="F15" s="4">
        <v>1128</v>
      </c>
      <c r="G15" s="7">
        <v>12.1</v>
      </c>
      <c r="H15" s="8">
        <f t="shared" si="0"/>
        <v>13648.8</v>
      </c>
      <c r="I15" s="9">
        <f>_xlfn.XLOOKUP(B15, '[1]Bid Model Lot 2'!A:A, '[1]Bid Model Lot 2'!D:D, "")</f>
        <v>0.57999999999999996</v>
      </c>
    </row>
    <row r="16" spans="1:9" x14ac:dyDescent="0.25">
      <c r="A16" s="4">
        <v>15</v>
      </c>
      <c r="B16" s="5" t="s">
        <v>24</v>
      </c>
      <c r="C16" s="6" t="s">
        <v>30</v>
      </c>
      <c r="D16" s="4" t="s">
        <v>31</v>
      </c>
      <c r="E16" s="4" t="s">
        <v>11</v>
      </c>
      <c r="F16" s="4">
        <v>504</v>
      </c>
      <c r="G16" s="7">
        <v>13.4</v>
      </c>
      <c r="H16" s="8">
        <f t="shared" si="0"/>
        <v>6753.6</v>
      </c>
      <c r="I16" s="9">
        <f>_xlfn.XLOOKUP(B16, '[1]Bid Model Lot 2'!A:A, '[1]Bid Model Lot 2'!D:D, "")</f>
        <v>0.57999999999999996</v>
      </c>
    </row>
    <row r="17" spans="1:9" x14ac:dyDescent="0.25">
      <c r="A17" s="4">
        <v>16</v>
      </c>
      <c r="B17" s="5" t="s">
        <v>32</v>
      </c>
      <c r="C17" s="6" t="s">
        <v>33</v>
      </c>
      <c r="D17" s="4" t="s">
        <v>34</v>
      </c>
      <c r="E17" s="4" t="s">
        <v>11</v>
      </c>
      <c r="F17" s="4">
        <v>386</v>
      </c>
      <c r="G17" s="7">
        <v>110.62</v>
      </c>
      <c r="H17" s="8">
        <f t="shared" si="0"/>
        <v>42699.32</v>
      </c>
      <c r="I17" s="9">
        <f>_xlfn.XLOOKUP(B17, '[1]Bid Model Lot 2'!A:A, '[1]Bid Model Lot 2'!D:D, "")</f>
        <v>0.57999999999999996</v>
      </c>
    </row>
    <row r="18" spans="1:9" x14ac:dyDescent="0.25">
      <c r="A18" s="4">
        <v>17</v>
      </c>
      <c r="B18" s="5" t="s">
        <v>32</v>
      </c>
      <c r="C18" s="6" t="s">
        <v>35</v>
      </c>
      <c r="D18" s="4" t="s">
        <v>36</v>
      </c>
      <c r="E18" s="4" t="s">
        <v>11</v>
      </c>
      <c r="F18" s="4">
        <v>424</v>
      </c>
      <c r="G18" s="7">
        <v>80.47</v>
      </c>
      <c r="H18" s="8">
        <f t="shared" si="0"/>
        <v>34119.279999999999</v>
      </c>
      <c r="I18" s="9">
        <f>_xlfn.XLOOKUP(B18, '[1]Bid Model Lot 2'!A:A, '[1]Bid Model Lot 2'!D:D, "")</f>
        <v>0.57999999999999996</v>
      </c>
    </row>
    <row r="19" spans="1:9" x14ac:dyDescent="0.25">
      <c r="A19" s="4">
        <v>18</v>
      </c>
      <c r="B19" s="5" t="s">
        <v>32</v>
      </c>
      <c r="C19" s="6">
        <v>38502</v>
      </c>
      <c r="D19" s="4" t="s">
        <v>37</v>
      </c>
      <c r="E19" s="4" t="s">
        <v>11</v>
      </c>
      <c r="F19" s="4">
        <v>63</v>
      </c>
      <c r="G19" s="7">
        <v>485.2</v>
      </c>
      <c r="H19" s="8">
        <f t="shared" si="0"/>
        <v>30567.599999999999</v>
      </c>
      <c r="I19" s="9">
        <f>_xlfn.XLOOKUP(B19, '[1]Bid Model Lot 2'!A:A, '[1]Bid Model Lot 2'!D:D, "")</f>
        <v>0.57999999999999996</v>
      </c>
    </row>
    <row r="20" spans="1:9" x14ac:dyDescent="0.25">
      <c r="A20" s="4">
        <v>19</v>
      </c>
      <c r="B20" s="5" t="s">
        <v>32</v>
      </c>
      <c r="C20" s="6" t="s">
        <v>38</v>
      </c>
      <c r="D20" s="4" t="s">
        <v>39</v>
      </c>
      <c r="E20" s="4" t="s">
        <v>11</v>
      </c>
      <c r="F20" s="4">
        <v>160</v>
      </c>
      <c r="G20" s="7">
        <v>53.16</v>
      </c>
      <c r="H20" s="8">
        <f t="shared" si="0"/>
        <v>8505.5999999999985</v>
      </c>
      <c r="I20" s="9">
        <f>_xlfn.XLOOKUP(B20, '[1]Bid Model Lot 2'!A:A, '[1]Bid Model Lot 2'!D:D, "")</f>
        <v>0.57999999999999996</v>
      </c>
    </row>
    <row r="21" spans="1:9" x14ac:dyDescent="0.25">
      <c r="A21" s="4">
        <v>20</v>
      </c>
      <c r="B21" s="5" t="s">
        <v>32</v>
      </c>
      <c r="C21" s="6" t="s">
        <v>40</v>
      </c>
      <c r="D21" s="4" t="s">
        <v>26</v>
      </c>
      <c r="E21" s="4" t="s">
        <v>11</v>
      </c>
      <c r="F21" s="4">
        <v>156</v>
      </c>
      <c r="G21" s="7">
        <v>32.71</v>
      </c>
      <c r="H21" s="8">
        <f t="shared" si="0"/>
        <v>5102.76</v>
      </c>
      <c r="I21" s="9">
        <f>_xlfn.XLOOKUP(B21, '[1]Bid Model Lot 2'!A:A, '[1]Bid Model Lot 2'!D:D, "")</f>
        <v>0.57999999999999996</v>
      </c>
    </row>
    <row r="22" spans="1:9" x14ac:dyDescent="0.25">
      <c r="A22" s="4">
        <v>21</v>
      </c>
      <c r="B22" s="5" t="s">
        <v>41</v>
      </c>
      <c r="C22" s="6" t="s">
        <v>42</v>
      </c>
      <c r="D22" s="4" t="s">
        <v>43</v>
      </c>
      <c r="E22" s="4" t="s">
        <v>11</v>
      </c>
      <c r="F22" s="4">
        <v>11</v>
      </c>
      <c r="G22" s="7">
        <v>1694</v>
      </c>
      <c r="H22" s="8">
        <f t="shared" si="0"/>
        <v>18634</v>
      </c>
      <c r="I22" s="9">
        <f>_xlfn.XLOOKUP(B22, '[1]Bid Model Lot 2'!A:A, '[1]Bid Model Lot 2'!D:D, "")</f>
        <v>0.6</v>
      </c>
    </row>
    <row r="23" spans="1:9" x14ac:dyDescent="0.25">
      <c r="A23" s="4">
        <v>22</v>
      </c>
      <c r="B23" s="5" t="s">
        <v>41</v>
      </c>
      <c r="C23" s="6" t="s">
        <v>44</v>
      </c>
      <c r="D23" s="4" t="s">
        <v>45</v>
      </c>
      <c r="E23" s="4" t="s">
        <v>11</v>
      </c>
      <c r="F23" s="4">
        <v>5</v>
      </c>
      <c r="G23" s="7">
        <v>2245</v>
      </c>
      <c r="H23" s="8">
        <f t="shared" si="0"/>
        <v>11225</v>
      </c>
      <c r="I23" s="9">
        <f>_xlfn.XLOOKUP(B23, '[1]Bid Model Lot 2'!A:A, '[1]Bid Model Lot 2'!D:D, "")</f>
        <v>0.6</v>
      </c>
    </row>
    <row r="24" spans="1:9" x14ac:dyDescent="0.25">
      <c r="A24" s="4">
        <v>23</v>
      </c>
      <c r="B24" s="5" t="s">
        <v>41</v>
      </c>
      <c r="C24" s="6" t="s">
        <v>46</v>
      </c>
      <c r="D24" s="4" t="s">
        <v>47</v>
      </c>
      <c r="E24" s="4" t="s">
        <v>11</v>
      </c>
      <c r="F24" s="4">
        <v>5</v>
      </c>
      <c r="G24" s="7">
        <v>1231</v>
      </c>
      <c r="H24" s="8">
        <f t="shared" si="0"/>
        <v>6155</v>
      </c>
      <c r="I24" s="9">
        <f>_xlfn.XLOOKUP(B24, '[1]Bid Model Lot 2'!A:A, '[1]Bid Model Lot 2'!D:D, "")</f>
        <v>0.6</v>
      </c>
    </row>
    <row r="25" spans="1:9" x14ac:dyDescent="0.25">
      <c r="A25" s="4">
        <v>24</v>
      </c>
      <c r="B25" s="5" t="s">
        <v>48</v>
      </c>
      <c r="C25" s="6" t="s">
        <v>49</v>
      </c>
      <c r="D25" s="4" t="s">
        <v>50</v>
      </c>
      <c r="E25" s="4" t="s">
        <v>11</v>
      </c>
      <c r="F25" s="4">
        <v>5</v>
      </c>
      <c r="G25" s="7">
        <v>3455</v>
      </c>
      <c r="H25" s="8">
        <f t="shared" si="0"/>
        <v>17275</v>
      </c>
      <c r="I25" s="9">
        <f>_xlfn.XLOOKUP(B25, '[1]Bid Model Lot 2'!A:A, '[1]Bid Model Lot 2'!D:D, "")</f>
        <v>0.5</v>
      </c>
    </row>
    <row r="26" spans="1:9" x14ac:dyDescent="0.25">
      <c r="A26" s="4">
        <v>25</v>
      </c>
      <c r="B26" s="5" t="s">
        <v>48</v>
      </c>
      <c r="C26" s="6" t="s">
        <v>51</v>
      </c>
      <c r="D26" s="4" t="s">
        <v>52</v>
      </c>
      <c r="E26" s="4" t="s">
        <v>11</v>
      </c>
      <c r="F26" s="4">
        <v>1</v>
      </c>
      <c r="G26" s="7">
        <v>682</v>
      </c>
      <c r="H26" s="8">
        <f t="shared" si="0"/>
        <v>682</v>
      </c>
      <c r="I26" s="9">
        <f>_xlfn.XLOOKUP(B26, '[1]Bid Model Lot 2'!A:A, '[1]Bid Model Lot 2'!D:D, "")</f>
        <v>0.5</v>
      </c>
    </row>
    <row r="27" spans="1:9" x14ac:dyDescent="0.25">
      <c r="A27" s="4">
        <v>26</v>
      </c>
      <c r="B27" s="5" t="s">
        <v>48</v>
      </c>
      <c r="C27" s="6" t="s">
        <v>53</v>
      </c>
      <c r="D27" s="4" t="s">
        <v>54</v>
      </c>
      <c r="E27" s="4" t="s">
        <v>11</v>
      </c>
      <c r="F27" s="4">
        <v>2</v>
      </c>
      <c r="G27" s="7">
        <v>1096</v>
      </c>
      <c r="H27" s="8">
        <f t="shared" si="0"/>
        <v>2192</v>
      </c>
      <c r="I27" s="9">
        <f>_xlfn.XLOOKUP(B27, '[1]Bid Model Lot 2'!A:A, '[1]Bid Model Lot 2'!D:D, "")</f>
        <v>0.5</v>
      </c>
    </row>
    <row r="28" spans="1:9" x14ac:dyDescent="0.25">
      <c r="A28" s="4">
        <v>27</v>
      </c>
      <c r="B28" s="5" t="s">
        <v>48</v>
      </c>
      <c r="C28" s="6" t="s">
        <v>55</v>
      </c>
      <c r="D28" s="4" t="s">
        <v>56</v>
      </c>
      <c r="E28" s="4" t="s">
        <v>11</v>
      </c>
      <c r="F28" s="4">
        <v>6</v>
      </c>
      <c r="G28" s="7">
        <v>285</v>
      </c>
      <c r="H28" s="8">
        <f t="shared" si="0"/>
        <v>1710</v>
      </c>
      <c r="I28" s="9">
        <f>_xlfn.XLOOKUP(B28, '[1]Bid Model Lot 2'!A:A, '[1]Bid Model Lot 2'!D:D, "")</f>
        <v>0.5</v>
      </c>
    </row>
    <row r="29" spans="1:9" x14ac:dyDescent="0.25">
      <c r="A29" s="4">
        <v>28</v>
      </c>
      <c r="B29" s="5" t="s">
        <v>57</v>
      </c>
      <c r="C29" s="6" t="s">
        <v>58</v>
      </c>
      <c r="D29" s="4" t="s">
        <v>59</v>
      </c>
      <c r="E29" s="4" t="s">
        <v>11</v>
      </c>
      <c r="F29" s="4">
        <v>106</v>
      </c>
      <c r="G29" s="7">
        <v>40.799999999999997</v>
      </c>
      <c r="H29" s="8">
        <f t="shared" si="0"/>
        <v>4324.7999999999993</v>
      </c>
      <c r="I29" s="9">
        <f>_xlfn.XLOOKUP(B29, '[1]Bid Model Lot 2'!A:A, '[1]Bid Model Lot 2'!D:D, "")</f>
        <v>0.5</v>
      </c>
    </row>
    <row r="30" spans="1:9" x14ac:dyDescent="0.25">
      <c r="A30" s="4">
        <v>29</v>
      </c>
      <c r="B30" s="5" t="s">
        <v>57</v>
      </c>
      <c r="C30" s="6" t="s">
        <v>60</v>
      </c>
      <c r="D30" s="4" t="s">
        <v>61</v>
      </c>
      <c r="E30" s="4" t="s">
        <v>11</v>
      </c>
      <c r="F30" s="4">
        <v>36</v>
      </c>
      <c r="G30" s="7">
        <v>51.55</v>
      </c>
      <c r="H30" s="8">
        <f t="shared" si="0"/>
        <v>1855.8</v>
      </c>
      <c r="I30" s="9">
        <f>_xlfn.XLOOKUP(B30, '[1]Bid Model Lot 2'!A:A, '[1]Bid Model Lot 2'!D:D, "")</f>
        <v>0.5</v>
      </c>
    </row>
    <row r="31" spans="1:9" x14ac:dyDescent="0.25">
      <c r="A31" s="4">
        <v>30</v>
      </c>
      <c r="B31" s="5" t="s">
        <v>57</v>
      </c>
      <c r="C31" s="6" t="s">
        <v>62</v>
      </c>
      <c r="D31" s="4" t="s">
        <v>63</v>
      </c>
      <c r="E31" s="4" t="s">
        <v>11</v>
      </c>
      <c r="F31" s="4">
        <v>36</v>
      </c>
      <c r="G31" s="7">
        <v>51.4</v>
      </c>
      <c r="H31" s="8">
        <f t="shared" si="0"/>
        <v>1850.3999999999999</v>
      </c>
      <c r="I31" s="9">
        <f>_xlfn.XLOOKUP(B31, '[1]Bid Model Lot 2'!A:A, '[1]Bid Model Lot 2'!D:D, "")</f>
        <v>0.5</v>
      </c>
    </row>
    <row r="32" spans="1:9" x14ac:dyDescent="0.25">
      <c r="A32" s="4">
        <v>31</v>
      </c>
      <c r="B32" s="5" t="s">
        <v>57</v>
      </c>
      <c r="C32" s="6" t="s">
        <v>64</v>
      </c>
      <c r="D32" s="4" t="s">
        <v>65</v>
      </c>
      <c r="E32" s="4" t="s">
        <v>11</v>
      </c>
      <c r="F32" s="4">
        <v>36</v>
      </c>
      <c r="G32" s="7">
        <v>47.45</v>
      </c>
      <c r="H32" s="8">
        <f t="shared" si="0"/>
        <v>1708.2</v>
      </c>
      <c r="I32" s="9">
        <f>_xlfn.XLOOKUP(B32, '[1]Bid Model Lot 2'!A:A, '[1]Bid Model Lot 2'!D:D, "")</f>
        <v>0.5</v>
      </c>
    </row>
    <row r="33" spans="1:9" x14ac:dyDescent="0.25">
      <c r="A33" s="4">
        <v>32</v>
      </c>
      <c r="B33" s="5" t="s">
        <v>57</v>
      </c>
      <c r="C33" s="6" t="s">
        <v>66</v>
      </c>
      <c r="D33" s="4" t="s">
        <v>67</v>
      </c>
      <c r="E33" s="4" t="s">
        <v>11</v>
      </c>
      <c r="F33" s="4">
        <v>15</v>
      </c>
      <c r="G33" s="7">
        <v>58.25</v>
      </c>
      <c r="H33" s="8">
        <f t="shared" si="0"/>
        <v>873.75</v>
      </c>
      <c r="I33" s="9">
        <f>_xlfn.XLOOKUP(B33, '[1]Bid Model Lot 2'!A:A, '[1]Bid Model Lot 2'!D:D, "")</f>
        <v>0.5</v>
      </c>
    </row>
    <row r="34" spans="1:9" x14ac:dyDescent="0.25">
      <c r="A34" s="4">
        <v>33</v>
      </c>
      <c r="B34" s="5" t="s">
        <v>68</v>
      </c>
      <c r="C34" s="6" t="s">
        <v>69</v>
      </c>
      <c r="D34" s="4" t="s">
        <v>70</v>
      </c>
      <c r="E34" s="4" t="s">
        <v>11</v>
      </c>
      <c r="F34" s="4">
        <v>407</v>
      </c>
      <c r="G34" s="7">
        <v>22.03</v>
      </c>
      <c r="H34" s="8">
        <f t="shared" si="0"/>
        <v>8966.2100000000009</v>
      </c>
      <c r="I34" s="9">
        <f>_xlfn.XLOOKUP(B34, '[1]Bid Model Lot 2'!A:A, '[1]Bid Model Lot 2'!D:D, "")</f>
        <v>0.55200000000000005</v>
      </c>
    </row>
    <row r="35" spans="1:9" x14ac:dyDescent="0.25">
      <c r="A35" s="4">
        <v>34</v>
      </c>
      <c r="B35" s="5" t="s">
        <v>68</v>
      </c>
      <c r="C35" s="6">
        <v>8791</v>
      </c>
      <c r="D35" s="4" t="s">
        <v>70</v>
      </c>
      <c r="E35" s="4" t="s">
        <v>11</v>
      </c>
      <c r="F35" s="4">
        <v>50</v>
      </c>
      <c r="G35" s="7">
        <v>101.15</v>
      </c>
      <c r="H35" s="8">
        <f t="shared" si="0"/>
        <v>5057.5</v>
      </c>
      <c r="I35" s="9">
        <f>_xlfn.XLOOKUP(B35, '[1]Bid Model Lot 2'!A:A, '[1]Bid Model Lot 2'!D:D, "")</f>
        <v>0.55200000000000005</v>
      </c>
    </row>
    <row r="36" spans="1:9" x14ac:dyDescent="0.25">
      <c r="A36" s="4">
        <v>35</v>
      </c>
      <c r="B36" s="5" t="s">
        <v>68</v>
      </c>
      <c r="C36" s="6" t="s">
        <v>71</v>
      </c>
      <c r="D36" s="4" t="s">
        <v>70</v>
      </c>
      <c r="E36" s="4" t="s">
        <v>11</v>
      </c>
      <c r="F36" s="4">
        <v>36</v>
      </c>
      <c r="G36" s="7">
        <v>32.270000000000003</v>
      </c>
      <c r="H36" s="8">
        <f t="shared" si="0"/>
        <v>1161.72</v>
      </c>
      <c r="I36" s="9">
        <f>_xlfn.XLOOKUP(B36, '[1]Bid Model Lot 2'!A:A, '[1]Bid Model Lot 2'!D:D, "")</f>
        <v>0.55200000000000005</v>
      </c>
    </row>
    <row r="37" spans="1:9" x14ac:dyDescent="0.25">
      <c r="A37" s="4">
        <v>36</v>
      </c>
      <c r="B37" s="5" t="s">
        <v>68</v>
      </c>
      <c r="C37" s="6" t="s">
        <v>72</v>
      </c>
      <c r="D37" s="4" t="s">
        <v>73</v>
      </c>
      <c r="E37" s="4" t="s">
        <v>11</v>
      </c>
      <c r="F37" s="4">
        <v>24</v>
      </c>
      <c r="G37" s="7">
        <v>17.46</v>
      </c>
      <c r="H37" s="8">
        <f t="shared" si="0"/>
        <v>419.04</v>
      </c>
      <c r="I37" s="9">
        <f>_xlfn.XLOOKUP(B37, '[1]Bid Model Lot 2'!A:A, '[1]Bid Model Lot 2'!D:D, "")</f>
        <v>0.55200000000000005</v>
      </c>
    </row>
    <row r="38" spans="1:9" x14ac:dyDescent="0.25">
      <c r="A38" s="4">
        <v>37</v>
      </c>
      <c r="B38" s="5" t="s">
        <v>74</v>
      </c>
      <c r="C38" s="6" t="s">
        <v>75</v>
      </c>
      <c r="D38" s="4" t="s">
        <v>76</v>
      </c>
      <c r="E38" s="4" t="s">
        <v>11</v>
      </c>
      <c r="F38" s="4">
        <v>4</v>
      </c>
      <c r="G38" s="7">
        <v>515.54</v>
      </c>
      <c r="H38" s="8">
        <f t="shared" si="0"/>
        <v>2062.16</v>
      </c>
      <c r="I38" s="9">
        <f>_xlfn.XLOOKUP(B38, '[1]Bid Model Lot 2'!A:A, '[1]Bid Model Lot 2'!D:D, "")</f>
        <v>0.45</v>
      </c>
    </row>
    <row r="39" spans="1:9" x14ac:dyDescent="0.25">
      <c r="A39" s="4">
        <v>38</v>
      </c>
      <c r="B39" s="5" t="s">
        <v>74</v>
      </c>
      <c r="C39" s="6" t="s">
        <v>77</v>
      </c>
      <c r="D39" s="4" t="s">
        <v>78</v>
      </c>
      <c r="E39" s="4" t="s">
        <v>11</v>
      </c>
      <c r="F39" s="4">
        <v>3</v>
      </c>
      <c r="G39" s="7">
        <v>406.84</v>
      </c>
      <c r="H39" s="8">
        <f t="shared" si="0"/>
        <v>1220.52</v>
      </c>
      <c r="I39" s="9">
        <f>_xlfn.XLOOKUP(B39, '[1]Bid Model Lot 2'!A:A, '[1]Bid Model Lot 2'!D:D, "")</f>
        <v>0.45</v>
      </c>
    </row>
    <row r="40" spans="1:9" x14ac:dyDescent="0.25">
      <c r="A40" s="4">
        <v>39</v>
      </c>
      <c r="B40" s="5" t="s">
        <v>74</v>
      </c>
      <c r="C40" s="6" t="s">
        <v>79</v>
      </c>
      <c r="D40" s="4" t="s">
        <v>80</v>
      </c>
      <c r="E40" s="4" t="s">
        <v>11</v>
      </c>
      <c r="F40" s="4">
        <v>6</v>
      </c>
      <c r="G40" s="7">
        <v>231.88</v>
      </c>
      <c r="H40" s="8">
        <f t="shared" si="0"/>
        <v>1391.28</v>
      </c>
      <c r="I40" s="9">
        <f>_xlfn.XLOOKUP(B40, '[1]Bid Model Lot 2'!A:A, '[1]Bid Model Lot 2'!D:D, "")</f>
        <v>0.45</v>
      </c>
    </row>
    <row r="41" spans="1:9" x14ac:dyDescent="0.25">
      <c r="A41" s="4">
        <v>40</v>
      </c>
      <c r="B41" s="5" t="s">
        <v>81</v>
      </c>
      <c r="C41" s="6" t="s">
        <v>82</v>
      </c>
      <c r="D41" s="4" t="s">
        <v>70</v>
      </c>
      <c r="E41" s="4" t="s">
        <v>11</v>
      </c>
      <c r="F41" s="4">
        <v>50</v>
      </c>
      <c r="G41" s="7">
        <v>27</v>
      </c>
      <c r="H41" s="8">
        <f t="shared" si="0"/>
        <v>1350</v>
      </c>
      <c r="I41" s="9">
        <f>_xlfn.XLOOKUP(B41, '[1]Bid Model Lot 2'!A:A, '[1]Bid Model Lot 2'!D:D, "")</f>
        <v>0.5</v>
      </c>
    </row>
    <row r="42" spans="1:9" x14ac:dyDescent="0.25">
      <c r="A42" s="4">
        <v>41</v>
      </c>
      <c r="B42" s="5" t="s">
        <v>81</v>
      </c>
      <c r="C42" s="6" t="s">
        <v>83</v>
      </c>
      <c r="D42" s="4" t="s">
        <v>84</v>
      </c>
      <c r="E42" s="4" t="s">
        <v>11</v>
      </c>
      <c r="F42" s="4">
        <v>4</v>
      </c>
      <c r="G42" s="7">
        <v>191.73</v>
      </c>
      <c r="H42" s="8">
        <f t="shared" si="0"/>
        <v>766.92</v>
      </c>
      <c r="I42" s="9">
        <f>_xlfn.XLOOKUP(B42, '[1]Bid Model Lot 2'!A:A, '[1]Bid Model Lot 2'!D:D, "")</f>
        <v>0.5</v>
      </c>
    </row>
    <row r="43" spans="1:9" x14ac:dyDescent="0.25">
      <c r="A43" s="4">
        <v>42</v>
      </c>
      <c r="B43" s="5" t="s">
        <v>81</v>
      </c>
      <c r="C43" s="6" t="s">
        <v>85</v>
      </c>
      <c r="D43" s="4" t="s">
        <v>86</v>
      </c>
      <c r="E43" s="4" t="s">
        <v>11</v>
      </c>
      <c r="F43" s="4">
        <v>10</v>
      </c>
      <c r="G43" s="7">
        <v>65.89</v>
      </c>
      <c r="H43" s="8">
        <f t="shared" si="0"/>
        <v>658.9</v>
      </c>
      <c r="I43" s="9">
        <f>_xlfn.XLOOKUP(B43, '[1]Bid Model Lot 2'!A:A, '[1]Bid Model Lot 2'!D:D, "")</f>
        <v>0.5</v>
      </c>
    </row>
    <row r="44" spans="1:9" x14ac:dyDescent="0.25">
      <c r="A44" s="4">
        <v>43</v>
      </c>
      <c r="B44" s="5" t="s">
        <v>81</v>
      </c>
      <c r="C44" s="6" t="s">
        <v>87</v>
      </c>
      <c r="D44" s="4" t="s">
        <v>88</v>
      </c>
      <c r="E44" s="4" t="s">
        <v>11</v>
      </c>
      <c r="F44" s="4">
        <v>28</v>
      </c>
      <c r="G44" s="7">
        <v>17.600000000000001</v>
      </c>
      <c r="H44" s="8">
        <f t="shared" si="0"/>
        <v>492.80000000000007</v>
      </c>
      <c r="I44" s="9">
        <f>_xlfn.XLOOKUP(B44, '[1]Bid Model Lot 2'!A:A, '[1]Bid Model Lot 2'!D:D, "")</f>
        <v>0.5</v>
      </c>
    </row>
    <row r="45" spans="1:9" x14ac:dyDescent="0.25">
      <c r="A45" s="4">
        <v>44</v>
      </c>
      <c r="B45" s="5" t="s">
        <v>81</v>
      </c>
      <c r="C45" s="6" t="s">
        <v>89</v>
      </c>
      <c r="D45" s="4" t="s">
        <v>88</v>
      </c>
      <c r="E45" s="4" t="s">
        <v>11</v>
      </c>
      <c r="F45" s="4">
        <v>23</v>
      </c>
      <c r="G45" s="7">
        <v>17.600000000000001</v>
      </c>
      <c r="H45" s="8">
        <f t="shared" si="0"/>
        <v>404.8</v>
      </c>
      <c r="I45" s="9">
        <f>_xlfn.XLOOKUP(B45, '[1]Bid Model Lot 2'!A:A, '[1]Bid Model Lot 2'!D:D, "")</f>
        <v>0.5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Contract# 4400039240</vt:lpstr>
      <vt:lpstr>'Contract# 4400039240'!Print_Area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Ollie</dc:creator>
  <cp:lastModifiedBy>Jackson, Ollie</cp:lastModifiedBy>
  <cp:lastPrinted>2026-04-21T15:02:05Z</cp:lastPrinted>
  <dcterms:created xsi:type="dcterms:W3CDTF">2026-04-21T14:58:55Z</dcterms:created>
  <dcterms:modified xsi:type="dcterms:W3CDTF">2026-04-21T15:36:06Z</dcterms:modified>
</cp:coreProperties>
</file>