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khutto\Documents\"/>
    </mc:Choice>
  </mc:AlternateContent>
  <xr:revisionPtr revIDLastSave="0" documentId="8_{DD54988B-221F-43B5-89E1-D5FBE8BC03C2}" xr6:coauthVersionLast="45" xr6:coauthVersionMax="45" xr10:uidLastSave="{00000000-0000-0000-0000-000000000000}"/>
  <bookViews>
    <workbookView xWindow="6825" yWindow="2235" windowWidth="21600" windowHeight="11385" activeTab="1" xr2:uid="{FCBF6D6F-A0E5-4BFE-BFE6-0303FF0204D6}"/>
  </bookViews>
  <sheets>
    <sheet name="Key" sheetId="8" r:id="rId1"/>
    <sheet name="Contract Pricing" sheetId="9" r:id="rId2"/>
    <sheet name="EOL available for Support Renew" sheetId="7" r:id="rId3"/>
  </sheets>
  <definedNames>
    <definedName name="_xlnm._FilterDatabase" localSheetId="1" hidden="1">'Contract Pricing'!$A$1:$M$78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9" l="1"/>
  <c r="M3" i="9" s="1"/>
  <c r="L4" i="9"/>
  <c r="M4" i="9" s="1"/>
  <c r="L5" i="9"/>
  <c r="M5" i="9" s="1"/>
  <c r="L6" i="9"/>
  <c r="M6" i="9" s="1"/>
  <c r="L7" i="9"/>
  <c r="M7" i="9" s="1"/>
  <c r="L8" i="9"/>
  <c r="M8" i="9" s="1"/>
  <c r="L9" i="9"/>
  <c r="M9" i="9" s="1"/>
  <c r="L10" i="9"/>
  <c r="M10" i="9" s="1"/>
  <c r="L11" i="9"/>
  <c r="M11" i="9" s="1"/>
  <c r="L12" i="9"/>
  <c r="M12" i="9" s="1"/>
  <c r="L13" i="9"/>
  <c r="M13" i="9" s="1"/>
  <c r="L14" i="9"/>
  <c r="M14" i="9" s="1"/>
  <c r="L15" i="9"/>
  <c r="M15" i="9" s="1"/>
  <c r="L16" i="9"/>
  <c r="M16" i="9" s="1"/>
  <c r="L17" i="9"/>
  <c r="M17" i="9" s="1"/>
  <c r="L18" i="9"/>
  <c r="M18" i="9" s="1"/>
  <c r="L19" i="9"/>
  <c r="M19" i="9" s="1"/>
  <c r="L20" i="9"/>
  <c r="M20" i="9" s="1"/>
  <c r="L21" i="9"/>
  <c r="M21" i="9" s="1"/>
  <c r="L22" i="9"/>
  <c r="M22" i="9" s="1"/>
  <c r="L23" i="9"/>
  <c r="M23" i="9" s="1"/>
  <c r="L24" i="9"/>
  <c r="M24" i="9" s="1"/>
  <c r="L25" i="9"/>
  <c r="M25" i="9" s="1"/>
  <c r="L26" i="9"/>
  <c r="M26" i="9" s="1"/>
  <c r="L27" i="9"/>
  <c r="M27" i="9" s="1"/>
  <c r="L28" i="9"/>
  <c r="M28" i="9" s="1"/>
  <c r="L29" i="9"/>
  <c r="M29" i="9" s="1"/>
  <c r="L30" i="9"/>
  <c r="M30" i="9" s="1"/>
  <c r="L31" i="9"/>
  <c r="M31" i="9" s="1"/>
  <c r="L32" i="9"/>
  <c r="M32" i="9" s="1"/>
  <c r="L33" i="9"/>
  <c r="M33" i="9" s="1"/>
  <c r="L34" i="9"/>
  <c r="M34" i="9" s="1"/>
  <c r="L35" i="9"/>
  <c r="M35" i="9" s="1"/>
  <c r="L36" i="9"/>
  <c r="M36" i="9" s="1"/>
  <c r="L37" i="9"/>
  <c r="M37" i="9" s="1"/>
  <c r="L38" i="9"/>
  <c r="M38" i="9" s="1"/>
  <c r="L39" i="9"/>
  <c r="M39" i="9" s="1"/>
  <c r="L40" i="9"/>
  <c r="M40" i="9" s="1"/>
  <c r="L41" i="9"/>
  <c r="M41" i="9" s="1"/>
  <c r="L42" i="9"/>
  <c r="M42" i="9" s="1"/>
  <c r="L43" i="9"/>
  <c r="M43" i="9" s="1"/>
  <c r="L44" i="9"/>
  <c r="M44" i="9" s="1"/>
  <c r="L45" i="9"/>
  <c r="M45" i="9" s="1"/>
  <c r="L46" i="9"/>
  <c r="M46" i="9" s="1"/>
  <c r="L47" i="9"/>
  <c r="M47" i="9" s="1"/>
  <c r="L48" i="9"/>
  <c r="M48" i="9" s="1"/>
  <c r="L49" i="9"/>
  <c r="M49" i="9" s="1"/>
  <c r="L50" i="9"/>
  <c r="M50" i="9" s="1"/>
  <c r="L51" i="9"/>
  <c r="M51" i="9" s="1"/>
  <c r="L52" i="9"/>
  <c r="M52" i="9" s="1"/>
  <c r="L53" i="9"/>
  <c r="M53" i="9" s="1"/>
  <c r="L54" i="9"/>
  <c r="M54" i="9" s="1"/>
  <c r="L55" i="9"/>
  <c r="M55" i="9" s="1"/>
  <c r="L56" i="9"/>
  <c r="M56" i="9" s="1"/>
  <c r="L57" i="9"/>
  <c r="M57" i="9" s="1"/>
  <c r="L58" i="9"/>
  <c r="M58" i="9" s="1"/>
  <c r="L59" i="9"/>
  <c r="M59" i="9" s="1"/>
  <c r="L60" i="9"/>
  <c r="M60" i="9" s="1"/>
  <c r="L61" i="9"/>
  <c r="M61" i="9" s="1"/>
  <c r="L62" i="9"/>
  <c r="M62" i="9" s="1"/>
  <c r="L63" i="9"/>
  <c r="M63" i="9" s="1"/>
  <c r="L64" i="9"/>
  <c r="M64" i="9" s="1"/>
  <c r="L65" i="9"/>
  <c r="M65" i="9" s="1"/>
  <c r="L66" i="9"/>
  <c r="M66" i="9" s="1"/>
  <c r="L67" i="9"/>
  <c r="M67" i="9" s="1"/>
  <c r="L68" i="9"/>
  <c r="M68" i="9" s="1"/>
  <c r="L69" i="9"/>
  <c r="M69" i="9" s="1"/>
  <c r="L70" i="9"/>
  <c r="M70" i="9" s="1"/>
  <c r="L71" i="9"/>
  <c r="M71" i="9" s="1"/>
  <c r="L72" i="9"/>
  <c r="M72" i="9" s="1"/>
  <c r="L73" i="9"/>
  <c r="M73" i="9" s="1"/>
  <c r="L74" i="9"/>
  <c r="M74" i="9" s="1"/>
  <c r="L75" i="9"/>
  <c r="M75" i="9" s="1"/>
  <c r="L76" i="9"/>
  <c r="M76" i="9" s="1"/>
  <c r="L77" i="9"/>
  <c r="M77" i="9" s="1"/>
  <c r="L78" i="9"/>
  <c r="M78" i="9" s="1"/>
  <c r="L2" i="9"/>
  <c r="M2" i="9" s="1"/>
  <c r="I3" i="9"/>
  <c r="J3" i="9" s="1"/>
  <c r="I4" i="9"/>
  <c r="J4" i="9" s="1"/>
  <c r="I5" i="9"/>
  <c r="J5" i="9" s="1"/>
  <c r="I6" i="9"/>
  <c r="J6" i="9" s="1"/>
  <c r="I7" i="9"/>
  <c r="J7" i="9" s="1"/>
  <c r="I8" i="9"/>
  <c r="J8" i="9" s="1"/>
  <c r="I9" i="9"/>
  <c r="J9" i="9" s="1"/>
  <c r="I10" i="9"/>
  <c r="J10" i="9" s="1"/>
  <c r="I11" i="9"/>
  <c r="J11" i="9" s="1"/>
  <c r="I12" i="9"/>
  <c r="J12" i="9" s="1"/>
  <c r="I13" i="9"/>
  <c r="J13" i="9" s="1"/>
  <c r="I14" i="9"/>
  <c r="J14" i="9" s="1"/>
  <c r="I15" i="9"/>
  <c r="J15" i="9" s="1"/>
  <c r="I16" i="9"/>
  <c r="J16" i="9" s="1"/>
  <c r="I17" i="9"/>
  <c r="J17" i="9" s="1"/>
  <c r="I18" i="9"/>
  <c r="J18" i="9" s="1"/>
  <c r="I19" i="9"/>
  <c r="J19" i="9" s="1"/>
  <c r="I20" i="9"/>
  <c r="J20" i="9" s="1"/>
  <c r="I21" i="9"/>
  <c r="J21" i="9" s="1"/>
  <c r="I22" i="9"/>
  <c r="J22" i="9" s="1"/>
  <c r="I23" i="9"/>
  <c r="J23" i="9" s="1"/>
  <c r="I24" i="9"/>
  <c r="J24" i="9" s="1"/>
  <c r="I25" i="9"/>
  <c r="J25" i="9" s="1"/>
  <c r="I26" i="9"/>
  <c r="J26" i="9" s="1"/>
  <c r="I27" i="9"/>
  <c r="J27" i="9" s="1"/>
  <c r="I28" i="9"/>
  <c r="J28" i="9" s="1"/>
  <c r="I29" i="9"/>
  <c r="J29" i="9" s="1"/>
  <c r="I30" i="9"/>
  <c r="J30" i="9" s="1"/>
  <c r="I31" i="9"/>
  <c r="J31" i="9" s="1"/>
  <c r="I32" i="9"/>
  <c r="J32" i="9" s="1"/>
  <c r="I33" i="9"/>
  <c r="J33" i="9" s="1"/>
  <c r="I34" i="9"/>
  <c r="J34" i="9" s="1"/>
  <c r="I35" i="9"/>
  <c r="J35" i="9" s="1"/>
  <c r="I36" i="9"/>
  <c r="J36" i="9" s="1"/>
  <c r="I37" i="9"/>
  <c r="J37" i="9" s="1"/>
  <c r="I38" i="9"/>
  <c r="J38" i="9" s="1"/>
  <c r="I39" i="9"/>
  <c r="J39" i="9" s="1"/>
  <c r="I40" i="9"/>
  <c r="J40" i="9" s="1"/>
  <c r="I41" i="9"/>
  <c r="J41" i="9" s="1"/>
  <c r="I42" i="9"/>
  <c r="J42" i="9" s="1"/>
  <c r="I43" i="9"/>
  <c r="J43" i="9" s="1"/>
  <c r="I44" i="9"/>
  <c r="J44" i="9" s="1"/>
  <c r="I45" i="9"/>
  <c r="J45" i="9" s="1"/>
  <c r="I46" i="9"/>
  <c r="J46" i="9" s="1"/>
  <c r="I47" i="9"/>
  <c r="J47" i="9" s="1"/>
  <c r="I48" i="9"/>
  <c r="J48" i="9" s="1"/>
  <c r="I49" i="9"/>
  <c r="J49" i="9" s="1"/>
  <c r="I50" i="9"/>
  <c r="J50" i="9" s="1"/>
  <c r="I51" i="9"/>
  <c r="J51" i="9" s="1"/>
  <c r="I52" i="9"/>
  <c r="J52" i="9" s="1"/>
  <c r="I53" i="9"/>
  <c r="J53" i="9" s="1"/>
  <c r="I54" i="9"/>
  <c r="J54" i="9" s="1"/>
  <c r="I55" i="9"/>
  <c r="J55" i="9" s="1"/>
  <c r="I56" i="9"/>
  <c r="J56" i="9" s="1"/>
  <c r="I57" i="9"/>
  <c r="J57" i="9" s="1"/>
  <c r="I58" i="9"/>
  <c r="J58" i="9" s="1"/>
  <c r="I59" i="9"/>
  <c r="J59" i="9" s="1"/>
  <c r="I60" i="9"/>
  <c r="J60" i="9" s="1"/>
  <c r="I61" i="9"/>
  <c r="J61" i="9" s="1"/>
  <c r="I62" i="9"/>
  <c r="J62" i="9" s="1"/>
  <c r="I63" i="9"/>
  <c r="J63" i="9" s="1"/>
  <c r="I64" i="9"/>
  <c r="J64" i="9" s="1"/>
  <c r="I65" i="9"/>
  <c r="J65" i="9" s="1"/>
  <c r="I66" i="9"/>
  <c r="J66" i="9" s="1"/>
  <c r="I67" i="9"/>
  <c r="J67" i="9" s="1"/>
  <c r="I68" i="9"/>
  <c r="J68" i="9" s="1"/>
  <c r="I69" i="9"/>
  <c r="J69" i="9" s="1"/>
  <c r="I70" i="9"/>
  <c r="J70" i="9" s="1"/>
  <c r="I71" i="9"/>
  <c r="J71" i="9" s="1"/>
  <c r="I72" i="9"/>
  <c r="J72" i="9" s="1"/>
  <c r="I73" i="9"/>
  <c r="J73" i="9" s="1"/>
  <c r="I74" i="9"/>
  <c r="J74" i="9" s="1"/>
  <c r="I75" i="9"/>
  <c r="J75" i="9" s="1"/>
  <c r="I76" i="9"/>
  <c r="J76" i="9" s="1"/>
  <c r="I77" i="9"/>
  <c r="J77" i="9" s="1"/>
  <c r="I78" i="9"/>
  <c r="J78" i="9" s="1"/>
  <c r="I2" i="9"/>
  <c r="J2" i="9" s="1"/>
</calcChain>
</file>

<file path=xl/sharedStrings.xml><?xml version="1.0" encoding="utf-8"?>
<sst xmlns="http://schemas.openxmlformats.org/spreadsheetml/2006/main" count="594" uniqueCount="249">
  <si>
    <t>Product Description</t>
  </si>
  <si>
    <t>Part Number</t>
  </si>
  <si>
    <t>Licensing Metric</t>
  </si>
  <si>
    <t>Unit of Measure</t>
  </si>
  <si>
    <t>List Price</t>
  </si>
  <si>
    <t>Each</t>
  </si>
  <si>
    <t>L96615</t>
  </si>
  <si>
    <t>L10018</t>
  </si>
  <si>
    <t>L100142</t>
  </si>
  <si>
    <t>L11364</t>
  </si>
  <si>
    <t>L95713</t>
  </si>
  <si>
    <t>L86623</t>
  </si>
  <si>
    <t>L71666</t>
  </si>
  <si>
    <t>L10012</t>
  </si>
  <si>
    <t>A90649</t>
  </si>
  <si>
    <t>L58978</t>
  </si>
  <si>
    <t>L10013</t>
  </si>
  <si>
    <t>L58970</t>
  </si>
  <si>
    <t>L106169</t>
  </si>
  <si>
    <t>L10021</t>
  </si>
  <si>
    <t>L10006</t>
  </si>
  <si>
    <t>A90650</t>
  </si>
  <si>
    <t>L47232</t>
  </si>
  <si>
    <t>A90619</t>
  </si>
  <si>
    <t>L10001</t>
  </si>
  <si>
    <t>L86629</t>
  </si>
  <si>
    <t>L10010</t>
  </si>
  <si>
    <t>A90632</t>
  </si>
  <si>
    <t>L17784</t>
  </si>
  <si>
    <t>L17848</t>
  </si>
  <si>
    <t>L47217</t>
  </si>
  <si>
    <t>L76080</t>
  </si>
  <si>
    <t>L99274</t>
  </si>
  <si>
    <t>L71656</t>
  </si>
  <si>
    <t>L10005</t>
  </si>
  <si>
    <t>L17426</t>
  </si>
  <si>
    <t>L97993</t>
  </si>
  <si>
    <t>A90622</t>
  </si>
  <si>
    <t>A90611</t>
  </si>
  <si>
    <t>L75978</t>
  </si>
  <si>
    <t>L83862</t>
  </si>
  <si>
    <t>L93057</t>
  </si>
  <si>
    <t>L103399</t>
  </si>
  <si>
    <t>L10024</t>
  </si>
  <si>
    <t>L88612</t>
  </si>
  <si>
    <t>L47225</t>
  </si>
  <si>
    <t>L46639</t>
  </si>
  <si>
    <t>L83855</t>
  </si>
  <si>
    <t>L46663</t>
  </si>
  <si>
    <t>L93050</t>
  </si>
  <si>
    <t>L88626</t>
  </si>
  <si>
    <t>L95721</t>
  </si>
  <si>
    <t>L42186</t>
  </si>
  <si>
    <t>L100242</t>
  </si>
  <si>
    <t>L59008</t>
  </si>
  <si>
    <t>A90620</t>
  </si>
  <si>
    <t>NAMED USER PLUS</t>
  </si>
  <si>
    <t>PROCESSOR</t>
  </si>
  <si>
    <t>EMPLOYEE USER</t>
  </si>
  <si>
    <t>NON EMPLOYEE USR EXTERNAL</t>
  </si>
  <si>
    <t>NAMED USER</t>
  </si>
  <si>
    <t>COMPUTER</t>
  </si>
  <si>
    <t>CONNECTOR</t>
  </si>
  <si>
    <t>Oracle Active Data Guard - Processor Perpetual</t>
  </si>
  <si>
    <t>Oracle Advanced Compression - Named User Plus Perpetual</t>
  </si>
  <si>
    <t>Oracle Advanced Compression - Processor Perpetual</t>
  </si>
  <si>
    <t>Oracle Advanced Security - Named User Plus Perpetual</t>
  </si>
  <si>
    <t>Oracle Advanced Security - Processor Perpetual</t>
  </si>
  <si>
    <t>Oracle Audit Vault and Database Firewall - Named User Plus Perpetual</t>
  </si>
  <si>
    <t>Oracle Audit Vault and Database Firewall - Processor Perpetual</t>
  </si>
  <si>
    <t>Oracle B2B for EDI - Processor Perpetual</t>
  </si>
  <si>
    <t>Oracle Business Intelligence Standard Edition One - Named User Plus Perpetual</t>
  </si>
  <si>
    <t>Oracle Configuration Management Pack for Applications - Named User Plus Perpetual</t>
  </si>
  <si>
    <t>Oracle Configuration Management Pack for Applications - Processor Perpetual</t>
  </si>
  <si>
    <t>Oracle Data Integrator Enterprise Edition - Processor Perpetual</t>
  </si>
  <si>
    <t>Oracle Data Masking and Subsetting Pack - Processor Perpetual</t>
  </si>
  <si>
    <t>Oracle Database Enterprise Edition - Named User Plus Perpetual</t>
  </si>
  <si>
    <t>Oracle Database Enterprise Edition - Processor Perpetual</t>
  </si>
  <si>
    <t>Oracle Database Gateway for SQL server - Computer Perpetual</t>
  </si>
  <si>
    <t>Oracle Database Lifecycle Management Pack - Named User Plus Perpetual</t>
  </si>
  <si>
    <t>Oracle Database Lifecycle Management Pack - Processor Perpetual</t>
  </si>
  <si>
    <t>Oracle Database Standard Edition 2 - Processor Perpetual</t>
  </si>
  <si>
    <t>Oracle Diagnostics Pack - Named User Plus Perpetual</t>
  </si>
  <si>
    <t>Oracle Diagnostics Pack - Processor Perpetual</t>
  </si>
  <si>
    <t>Oracle GoldenGate - Processor Perpetual</t>
  </si>
  <si>
    <t>Oracle Identity and Access Management Suite Plus - Employee User Perpetual</t>
  </si>
  <si>
    <t>Oracle Identity and Access Management Suite Plus - Non Employee User - External Perpetual</t>
  </si>
  <si>
    <t>Oracle Identity Governance Suite - Named User Plus Perpetual</t>
  </si>
  <si>
    <t>Oracle Identity Governance Suite - Processor Perpetual</t>
  </si>
  <si>
    <t>Oracle Identity Manager Connector - Microsoft Active Directory - Connector Perpetual</t>
  </si>
  <si>
    <t>Oracle Identity Manager Connector - Microsoft Exchange - Connector Perpetual</t>
  </si>
  <si>
    <t>Oracle Internet Application Server Enterprise Edition - Named User Plus Perpetual</t>
  </si>
  <si>
    <t>Oracle Internet Application Server Enterprise Edition - Processor Perpetual</t>
  </si>
  <si>
    <t>Oracle Internet Developer Suite - Named User Plus Perpetual</t>
  </si>
  <si>
    <t>Oracle Managed File Transfer - Processor Perpetual</t>
  </si>
  <si>
    <t>Oracle Management Pack for Oracle GoldenGate - Processor Perpetual</t>
  </si>
  <si>
    <t>Oracle Management Pack Plus for Identity Management - Employee User Perpetual</t>
  </si>
  <si>
    <t>Oracle Management Pack Plus for Identity Management - Non Employee User - External Perpetual</t>
  </si>
  <si>
    <t>Oracle Management Pack Plus for Identity Management - Processor Perpetual</t>
  </si>
  <si>
    <t>Oracle Multitenant - Processor Perpetual</t>
  </si>
  <si>
    <t>Oracle Partitioning - Named User Plus Perpetual</t>
  </si>
  <si>
    <t>Oracle Partitioning - Processor Perpetual</t>
  </si>
  <si>
    <t>Oracle Programmer - Named User Plus Perpetual</t>
  </si>
  <si>
    <t>Oracle Real Application Clusters - Named User Plus Perpetual</t>
  </si>
  <si>
    <t>Oracle Real Application Clusters - Processor Perpetual</t>
  </si>
  <si>
    <t>Oracle SOA Management Pack Enterprise Edition - Processor Perpetual</t>
  </si>
  <si>
    <t>Oracle SOA Suite for Oracle Middleware - Processor Perpetual</t>
  </si>
  <si>
    <t>Oracle Tuning Pack - Named User Plus Perpetual</t>
  </si>
  <si>
    <t>Oracle Tuning Pack - Processor Perpetual</t>
  </si>
  <si>
    <t>Oracle WebLogic Server Enterprise Edition - Named User Plus Perpetual</t>
  </si>
  <si>
    <t>Oracle WebLogic Server Enterprise Edition - Processor Perpetual</t>
  </si>
  <si>
    <t>Oracle WebLogic Server Management Pack Enterprise Edition - Processor Perpetual</t>
  </si>
  <si>
    <t>Oracle WebLogic Suite - Processor Perpetual</t>
  </si>
  <si>
    <t>Oracle Standard (Minimum)</t>
  </si>
  <si>
    <t>Oracle Activity Hub B2B for Oracle Customer Hub B2B - Record Perpetual</t>
  </si>
  <si>
    <t>Oracle Activity Hub B2C for Oracle Customer Hub B2C - Record Perpetual</t>
  </si>
  <si>
    <t>Oracle Customer Hub Add-On B2B for Siebel CRM and Oracle E-Business Suite - Record Perpetual</t>
  </si>
  <si>
    <t>Oracle Customer Hub Add-On B2C for Siebel CRM and Oracle E-Business Suite - Record Perpetual</t>
  </si>
  <si>
    <t>Oracle Customer Hub Data Steward - Application User Perpetual</t>
  </si>
  <si>
    <t>L42028</t>
  </si>
  <si>
    <t>L42077</t>
  </si>
  <si>
    <t>L42063</t>
  </si>
  <si>
    <t>L42112</t>
  </si>
  <si>
    <t>L42119</t>
  </si>
  <si>
    <t>RECORD</t>
  </si>
  <si>
    <t>APPLICATION USER</t>
  </si>
  <si>
    <t>Siebel Tools - Application User Perpetual</t>
  </si>
  <si>
    <t>L103896</t>
  </si>
  <si>
    <t>Primavera P6 Enterprise Project Portfolio Management - Application User Perpetual</t>
  </si>
  <si>
    <t>L70295</t>
  </si>
  <si>
    <t>Application User</t>
  </si>
  <si>
    <t>User Productivity Kit Standard - UPK Developer Perpetual</t>
  </si>
  <si>
    <t>UPK DEVELOPER</t>
  </si>
  <si>
    <t>Product Family</t>
  </si>
  <si>
    <t>Identity Management</t>
  </si>
  <si>
    <t>Active Data Guard</t>
  </si>
  <si>
    <t>Database Option - DBOPTIONS</t>
  </si>
  <si>
    <t>Database Security</t>
  </si>
  <si>
    <t>SOA Suite - OTHERSOA</t>
  </si>
  <si>
    <t>SOA Suite - WBCNTRTMW</t>
  </si>
  <si>
    <t>Business Intelligence Technology - BITECH</t>
  </si>
  <si>
    <t>Other Database - DB&amp;SRVR</t>
  </si>
  <si>
    <t>Application Servers - OTHERSOA</t>
  </si>
  <si>
    <t>Infrastructure Management - SAM</t>
  </si>
  <si>
    <t>Data Integrator - DATAINTG</t>
  </si>
  <si>
    <t>Database Enterprise Edition</t>
  </si>
  <si>
    <t>Database In-Memory and Partitioning</t>
  </si>
  <si>
    <t>Enterprise Management - Database Lifecycle Management</t>
  </si>
  <si>
    <t>Database Standard Editions</t>
  </si>
  <si>
    <t>Oracle Database Vault - Named User Plus Perpetual</t>
  </si>
  <si>
    <t>L27166</t>
  </si>
  <si>
    <t>Oracle Database Vault - Processor Perpetual</t>
  </si>
  <si>
    <t>L27158</t>
  </si>
  <si>
    <t>Diagnostics and Tuning</t>
  </si>
  <si>
    <t>GoldenGate for Oracle Database</t>
  </si>
  <si>
    <t>GoldenGate for Non Oracle Database</t>
  </si>
  <si>
    <t>Other Tools - OTHERSOA</t>
  </si>
  <si>
    <t>Real Application Clusters</t>
  </si>
  <si>
    <t>WebLogic Server Management Pack Enterprise Edition - OTHERSOA</t>
  </si>
  <si>
    <t>MDM Siebel - CDH</t>
  </si>
  <si>
    <t>Oracle Case Hub - Record Perpetual</t>
  </si>
  <si>
    <t>L42154</t>
  </si>
  <si>
    <t>Siebel CRM - CRMHS</t>
  </si>
  <si>
    <t>EMPLOYEE</t>
  </si>
  <si>
    <t>PeopleSoft Enterprise Contracts - Application User Perpetual</t>
  </si>
  <si>
    <t>L34652</t>
  </si>
  <si>
    <t>PeopleSoft Enterprise ePerformance - Employee Perpetual</t>
  </si>
  <si>
    <t>L32406</t>
  </si>
  <si>
    <t>PeopleSoft Enterprise Grants - Application User Perpetual</t>
  </si>
  <si>
    <t>L28677</t>
  </si>
  <si>
    <t>PeopleSoft Enterprise Human Resources - Employee Perpetual</t>
  </si>
  <si>
    <t>L28660</t>
  </si>
  <si>
    <t>PeopleSoft Enterprise Interaction Hub - Application User Perpetual</t>
  </si>
  <si>
    <t>L28750</t>
  </si>
  <si>
    <t>PeopleSoft Enterprise Payroll Interface - Employee Perpetual</t>
  </si>
  <si>
    <t>L46783</t>
  </si>
  <si>
    <t>PeopleSoft Enterprise Recruiting Solutions - Employee Perpetual</t>
  </si>
  <si>
    <t>L28662</t>
  </si>
  <si>
    <t>PeopleSoft Enterprise Time and Labor - Employee Perpetual</t>
  </si>
  <si>
    <t>L32402</t>
  </si>
  <si>
    <t>UPK MODULE</t>
  </si>
  <si>
    <t>HCM Oracle eBusiness Suite - OTHERHCM</t>
  </si>
  <si>
    <t>Oracle Self-Service Human Resources - Employee Perpetual</t>
  </si>
  <si>
    <t>L31958</t>
  </si>
  <si>
    <t>Construction &amp; Engineering</t>
  </si>
  <si>
    <t>Contract Discount over 250K</t>
  </si>
  <si>
    <t>Contract Discount under $250K</t>
  </si>
  <si>
    <t>L28665</t>
  </si>
  <si>
    <t>PeopleSoft Enterprise</t>
  </si>
  <si>
    <t>PeopleSoft Enterprise Financials - Application User  Perpetual</t>
  </si>
  <si>
    <t>PeopleSoft Enterprise Project Costing - Application User Perpetual</t>
  </si>
  <si>
    <t>L28675</t>
  </si>
  <si>
    <t>PeopleSoft Enterprise Purchasing - Application User Perpetual</t>
  </si>
  <si>
    <t>L28687</t>
  </si>
  <si>
    <t>User Productivity Kit Standard - Employee Perpetual</t>
  </si>
  <si>
    <t>L17918</t>
  </si>
  <si>
    <t>L93824</t>
  </si>
  <si>
    <t>UPK Standard</t>
  </si>
  <si>
    <t>L34715</t>
  </si>
  <si>
    <t>PeopleSoft Enterprise UPK Project Costing (up to 4K employees and up to $1 billion in revenue) - UPK Module Perpetual</t>
  </si>
  <si>
    <t>PeopleSoft Enterprise Expenses - Expense Report Perpetual</t>
  </si>
  <si>
    <t>L47941</t>
  </si>
  <si>
    <t xml:space="preserve">EXPENSE REPORT </t>
  </si>
  <si>
    <t>PeopleSoft Enterprise eProcurement - Application User Perpetual</t>
  </si>
  <si>
    <t>L28692</t>
  </si>
  <si>
    <t xml:space="preserve">End Of Life Products: </t>
  </si>
  <si>
    <t>Configuration Management Pack for Oracle Middleware - Named User Plus Perpetual</t>
  </si>
  <si>
    <t>Configuration Management Pack for Oracle Middleware - Processor Perpetual</t>
  </si>
  <si>
    <t>Diagnostics Pack for Oracle Middleware - Named User Plus Perpetual </t>
  </si>
  <si>
    <t>Diagnostics Pack for Oracle Middleware - Processor Perpetual</t>
  </si>
  <si>
    <t>Pure Name &amp; Address (North America) - Processor Perpetual (was this ever a real product?)</t>
  </si>
  <si>
    <t>Oracle Healthcare Adapter - Processor Perpetual</t>
  </si>
  <si>
    <t>Oracle Data Masking Pack - Processor Perpetual</t>
  </si>
  <si>
    <t>Provisioning and Patch Automation Pack - Processor Perpetual</t>
  </si>
  <si>
    <t>Change Management Pack - Processor Perpetual</t>
  </si>
  <si>
    <t>Provisioning and Patch Automation Pack for Database - Processor Perpetual</t>
  </si>
  <si>
    <t>Diagnostics Pack for Internet Application Server - Named User Plus Perpetual</t>
  </si>
  <si>
    <t>DEVELOPER 2.0 - Named User Plus Perpetual</t>
  </si>
  <si>
    <t>PLUS V3.3 - Named User Plus Perpetual</t>
  </si>
  <si>
    <t>SERVER EE 7.3 - Named User Plus Perpetual</t>
  </si>
  <si>
    <t>SERVER EE 7.3 - Concurrent Device Perpetual</t>
  </si>
  <si>
    <t>SERVER EE 8.0 - Concurrent Device Perpetual</t>
  </si>
  <si>
    <t>Oracle Database Standard Edition One - Processor Perpetual</t>
  </si>
  <si>
    <t>Oracle Internet Application Server Standard Edition One - Processor Perpetual</t>
  </si>
  <si>
    <t>n/a</t>
  </si>
  <si>
    <t>CONCURRENT DEVICE</t>
  </si>
  <si>
    <t>Adapters</t>
  </si>
  <si>
    <t>May only be purchased for Technical Support Renewals</t>
  </si>
  <si>
    <t>Internet Developer Suite</t>
  </si>
  <si>
    <t>Internet Developer Suite or bundle into Database Enterprise Edition</t>
  </si>
  <si>
    <t>New Product Equivalent for Net New Purchases</t>
  </si>
  <si>
    <t>Database Lifecycle Management Pack</t>
  </si>
  <si>
    <t>No Net New Options</t>
  </si>
  <si>
    <t>WebLogic Suite</t>
  </si>
  <si>
    <t>PeopleSoft Enterprise Financials Portal Pack - Enterprise $M in Revenue Perpetual</t>
  </si>
  <si>
    <t>PeopleSoft Enterprise HCM Portal Pack - Enterprise Employee Perpetual</t>
  </si>
  <si>
    <t>PeopleSoft Enterprise Supply Chain Portal Pack - Enterprise $M in Revenue Perpetual</t>
  </si>
  <si>
    <t>PeopleSoft Enterprise EPM Portal Pack - Enterprise $M in Revenue Perpetual</t>
  </si>
  <si>
    <t>Portal Packs</t>
  </si>
  <si>
    <t xml:space="preserve">PeopleSoft Enterprise Activity - Based Management - Enterprise $M in Revenue Perpetual </t>
  </si>
  <si>
    <t>Enterprise $M in Revenue</t>
  </si>
  <si>
    <t>Product Not Found</t>
  </si>
  <si>
    <r>
      <rPr>
        <b/>
        <sz val="11"/>
        <color theme="1"/>
        <rFont val="Calibri"/>
        <family val="2"/>
        <scheme val="minor"/>
      </rPr>
      <t>End of Life (EOL) Products</t>
    </r>
    <r>
      <rPr>
        <sz val="11"/>
        <color theme="1"/>
        <rFont val="Calibri"/>
        <family val="2"/>
        <scheme val="minor"/>
      </rPr>
      <t xml:space="preserve"> have been added on a separate tab. These can only be purchased for Technical Support Renewals. They cannot be sold as Net New any longer. Most of these EOL products have current equivalents or have been bundled into other products. We have notated which Net New Product can be purchased in its place. This is highlighted in green, should a customer need to shop for these product names.</t>
    </r>
  </si>
  <si>
    <r>
      <rPr>
        <b/>
        <sz val="11"/>
        <color theme="1"/>
        <rFont val="Calibri"/>
        <family val="2"/>
        <scheme val="minor"/>
      </rPr>
      <t>Nonstandard Metrics</t>
    </r>
    <r>
      <rPr>
        <sz val="11"/>
        <color theme="1"/>
        <rFont val="Calibri"/>
        <family val="2"/>
        <scheme val="minor"/>
      </rPr>
      <t xml:space="preserve"> are not permitted by Oracle to be included in a contract-level listing, however Mythics has the ability to seek one-off approvals for these offerings.  Standard metric of these offerings have been included and highlighted in blue. </t>
    </r>
  </si>
  <si>
    <r>
      <rPr>
        <b/>
        <sz val="11"/>
        <color theme="1"/>
        <rFont val="Calibri"/>
        <family val="2"/>
        <scheme val="minor"/>
      </rPr>
      <t>Enterprise Metrics</t>
    </r>
    <r>
      <rPr>
        <sz val="11"/>
        <color theme="1"/>
        <rFont val="Calibri"/>
        <family val="2"/>
        <scheme val="minor"/>
      </rPr>
      <t xml:space="preserve"> are not permitted by Oracle to be included in a contract-level listing, however Mythics has the ability to seek one-off approvals for these offerings. Products highlighted in yellow may be eligible for Enterprise Metric in lieu of the standard metric listed.  If a customer desires to procure via enterprise metric, in lieu of the standard metric, Mythics will work with the customer to seek the required Oracle approval.  </t>
    </r>
  </si>
  <si>
    <t>SULS Contract Price (under $250K)</t>
  </si>
  <si>
    <t>Contract Price (over $250K)</t>
  </si>
  <si>
    <t>SULS Contract Price (over $250K)</t>
  </si>
  <si>
    <t>Contract Price (under $250K)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</si>
</sst>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2" fillId="0" borderId="0" applyFont="0" applyFill="0" applyBorder="0" applyAlignment="0" applyProtection="0"/>
    <xf numFmtId="0" fontId="2" fillId="0" borderId="0"/>
    <xf numFmtId="44" fontId="2" fillId="0" borderId="0" applyFont="0" applyFill="0" applyBorder="0" applyAlignment="0" applyProtection="0"/>
  </cellStyleXfs>
  <cellXfs count="45">
    <xf numFmtId="0" fontId="0" fillId="0" borderId="0" xfId="0"/>
    <xf numFmtId="0" fontId="0" fillId="0" borderId="1" xfId="0" applyFill="1" applyBorder="1"/>
    <xf numFmtId="44" fontId="0" fillId="0" borderId="1" xfId="1" applyFont="1" applyFill="1" applyBorder="1"/>
    <xf numFmtId="10" fontId="0" fillId="0" borderId="1" xfId="0" applyNumberFormat="1" applyFill="1" applyBorder="1"/>
    <xf numFmtId="8" fontId="0" fillId="0" borderId="1" xfId="0" applyNumberFormat="1" applyFill="1" applyBorder="1"/>
    <xf numFmtId="0" fontId="0" fillId="0" borderId="1" xfId="0" applyFill="1" applyBorder="1" applyAlignment="1">
      <alignment wrapText="1"/>
    </xf>
    <xf numFmtId="0" fontId="0" fillId="3" borderId="1" xfId="0" applyFill="1" applyBorder="1"/>
    <xf numFmtId="8" fontId="0" fillId="3" borderId="1" xfId="0" applyNumberFormat="1" applyFill="1" applyBorder="1"/>
    <xf numFmtId="10" fontId="0" fillId="3" borderId="1" xfId="0" applyNumberFormat="1" applyFill="1" applyBorder="1"/>
    <xf numFmtId="44" fontId="0" fillId="3" borderId="1" xfId="1" applyFont="1" applyFill="1" applyBorder="1"/>
    <xf numFmtId="0" fontId="0" fillId="3" borderId="1" xfId="0" applyFill="1" applyBorder="1" applyAlignment="1">
      <alignment wrapText="1"/>
    </xf>
    <xf numFmtId="0" fontId="1" fillId="2" borderId="1" xfId="0" applyFont="1" applyFill="1" applyBorder="1" applyAlignment="1">
      <alignment horizontal="left" vertical="top"/>
    </xf>
    <xf numFmtId="10" fontId="0" fillId="4" borderId="1" xfId="0" applyNumberFormat="1" applyFill="1" applyBorder="1"/>
    <xf numFmtId="0" fontId="0" fillId="5" borderId="1" xfId="0" applyFill="1" applyBorder="1"/>
    <xf numFmtId="8" fontId="0" fillId="5" borderId="1" xfId="0" applyNumberFormat="1" applyFill="1" applyBorder="1"/>
    <xf numFmtId="10" fontId="0" fillId="5" borderId="1" xfId="0" applyNumberFormat="1" applyFill="1" applyBorder="1"/>
    <xf numFmtId="44" fontId="0" fillId="5" borderId="1" xfId="1" applyFont="1" applyFill="1" applyBorder="1"/>
    <xf numFmtId="0" fontId="0" fillId="0" borderId="0" xfId="0" applyBorder="1"/>
    <xf numFmtId="0" fontId="1" fillId="0" borderId="0" xfId="0" applyFont="1" applyFill="1" applyBorder="1" applyAlignment="1">
      <alignment horizontal="left" vertical="top" wrapText="1"/>
    </xf>
    <xf numFmtId="0" fontId="0" fillId="0" borderId="0" xfId="0" applyFill="1" applyAlignment="1">
      <alignment horizontal="left" vertical="top"/>
    </xf>
    <xf numFmtId="0" fontId="0" fillId="0" borderId="0" xfId="0" applyAlignment="1">
      <alignment horizontal="left" vertical="top"/>
    </xf>
    <xf numFmtId="0" fontId="0" fillId="0" borderId="1" xfId="0" applyFill="1" applyBorder="1" applyAlignment="1">
      <alignment horizontal="left" vertical="top"/>
    </xf>
    <xf numFmtId="0" fontId="0" fillId="0" borderId="1" xfId="0" applyBorder="1" applyAlignment="1">
      <alignment horizontal="left" vertical="top"/>
    </xf>
    <xf numFmtId="0" fontId="3" fillId="0" borderId="1" xfId="0" applyFont="1" applyBorder="1" applyAlignment="1">
      <alignment horizontal="left" vertical="top"/>
    </xf>
    <xf numFmtId="0" fontId="3" fillId="0" borderId="1" xfId="0" applyFont="1" applyFill="1" applyBorder="1" applyAlignment="1">
      <alignment horizontal="left" vertical="top"/>
    </xf>
    <xf numFmtId="0" fontId="0" fillId="0" borderId="1" xfId="0" applyBorder="1" applyAlignment="1">
      <alignment horizontal="left" vertical="top" wrapText="1"/>
    </xf>
    <xf numFmtId="0" fontId="0" fillId="0" borderId="1" xfId="0" applyBorder="1"/>
    <xf numFmtId="0" fontId="0" fillId="0" borderId="0" xfId="0" applyAlignment="1">
      <alignment horizontal="center"/>
    </xf>
    <xf numFmtId="0" fontId="0" fillId="0" borderId="0" xfId="0" applyAlignment="1">
      <alignment horizontal="left" vertical="top"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6" borderId="1" xfId="0" applyFill="1" applyBorder="1"/>
    <xf numFmtId="8" fontId="0" fillId="6" borderId="1" xfId="0" applyNumberFormat="1" applyFill="1" applyBorder="1"/>
    <xf numFmtId="44" fontId="0" fillId="6" borderId="1" xfId="1" applyFont="1" applyFill="1" applyBorder="1"/>
    <xf numFmtId="0" fontId="0" fillId="0" borderId="1" xfId="0" applyFill="1" applyBorder="1" applyAlignment="1">
      <alignment horizontal="center"/>
    </xf>
    <xf numFmtId="0" fontId="0" fillId="6" borderId="1" xfId="0" applyFill="1" applyBorder="1" applyAlignment="1">
      <alignment horizontal="center"/>
    </xf>
    <xf numFmtId="0" fontId="0" fillId="5" borderId="1" xfId="0" applyFill="1" applyBorder="1" applyAlignment="1">
      <alignment horizontal="center"/>
    </xf>
    <xf numFmtId="0" fontId="0" fillId="3" borderId="1" xfId="0" applyFill="1" applyBorder="1" applyAlignment="1">
      <alignment horizontal="center"/>
    </xf>
    <xf numFmtId="0" fontId="0" fillId="6" borderId="1" xfId="0" applyFill="1" applyBorder="1" applyAlignment="1">
      <alignment wrapText="1"/>
    </xf>
    <xf numFmtId="0" fontId="0" fillId="5" borderId="1" xfId="0" applyFill="1" applyBorder="1" applyAlignment="1">
      <alignment wrapText="1"/>
    </xf>
    <xf numFmtId="0" fontId="0" fillId="0" borderId="0" xfId="0" applyAlignment="1">
      <alignment wrapText="1"/>
    </xf>
    <xf numFmtId="0" fontId="0" fillId="0" borderId="0" xfId="0" applyAlignment="1">
      <alignment horizontal="left" vertical="top" wrapText="1"/>
    </xf>
    <xf numFmtId="0" fontId="0" fillId="3" borderId="0" xfId="0" applyFill="1" applyAlignment="1">
      <alignment horizontal="center"/>
    </xf>
    <xf numFmtId="0" fontId="0" fillId="6" borderId="0" xfId="0" applyFill="1" applyAlignment="1">
      <alignment horizontal="center"/>
    </xf>
    <xf numFmtId="0" fontId="0" fillId="5" borderId="0" xfId="0" applyFill="1" applyAlignment="1">
      <alignment horizontal="center"/>
    </xf>
  </cellXfs>
  <cellStyles count="4">
    <cellStyle name="Currency" xfId="1" builtinId="4"/>
    <cellStyle name="Currency 2" xfId="3" xr:uid="{3C778090-08EB-4A8D-BF11-720367B3452A}"/>
    <cellStyle name="Normal" xfId="0" builtinId="0"/>
    <cellStyle name="Normal 2" xfId="2" xr:uid="{8823D05A-EF0F-4BCE-8894-A86670EE5F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397F3-BC4E-43A1-B110-451A6EED53B0}">
  <dimension ref="A1:K17"/>
  <sheetViews>
    <sheetView workbookViewId="0">
      <selection activeCell="F23" sqref="F23"/>
    </sheetView>
  </sheetViews>
  <sheetFormatPr defaultRowHeight="15" x14ac:dyDescent="0.25"/>
  <sheetData>
    <row r="1" spans="1:11" x14ac:dyDescent="0.25">
      <c r="A1" s="42"/>
      <c r="B1" s="41" t="s">
        <v>244</v>
      </c>
      <c r="C1" s="41"/>
      <c r="D1" s="41"/>
      <c r="E1" s="41"/>
      <c r="F1" s="41"/>
      <c r="G1" s="41"/>
      <c r="H1" s="41"/>
      <c r="I1" s="41"/>
      <c r="J1" s="41"/>
      <c r="K1" s="41"/>
    </row>
    <row r="2" spans="1:11" x14ac:dyDescent="0.25">
      <c r="A2" s="42"/>
      <c r="B2" s="41"/>
      <c r="C2" s="41"/>
      <c r="D2" s="41"/>
      <c r="E2" s="41"/>
      <c r="F2" s="41"/>
      <c r="G2" s="41"/>
      <c r="H2" s="41"/>
      <c r="I2" s="41"/>
      <c r="J2" s="41"/>
      <c r="K2" s="41"/>
    </row>
    <row r="3" spans="1:11" x14ac:dyDescent="0.25">
      <c r="A3" s="42"/>
      <c r="B3" s="41"/>
      <c r="C3" s="41"/>
      <c r="D3" s="41"/>
      <c r="E3" s="41"/>
      <c r="F3" s="41"/>
      <c r="G3" s="41"/>
      <c r="H3" s="41"/>
      <c r="I3" s="41"/>
      <c r="J3" s="41"/>
      <c r="K3" s="41"/>
    </row>
    <row r="4" spans="1:11" x14ac:dyDescent="0.25">
      <c r="A4" s="42"/>
      <c r="B4" s="41"/>
      <c r="C4" s="41"/>
      <c r="D4" s="41"/>
      <c r="E4" s="41"/>
      <c r="F4" s="41"/>
      <c r="G4" s="41"/>
      <c r="H4" s="41"/>
      <c r="I4" s="41"/>
      <c r="J4" s="41"/>
      <c r="K4" s="41"/>
    </row>
    <row r="5" spans="1:11" x14ac:dyDescent="0.25">
      <c r="A5" s="42"/>
      <c r="B5" s="41"/>
      <c r="C5" s="41"/>
      <c r="D5" s="41"/>
      <c r="E5" s="41"/>
      <c r="F5" s="41"/>
      <c r="G5" s="41"/>
      <c r="H5" s="41"/>
      <c r="I5" s="41"/>
      <c r="J5" s="41"/>
      <c r="K5" s="41"/>
    </row>
    <row r="6" spans="1:11" x14ac:dyDescent="0.25">
      <c r="B6" s="28"/>
      <c r="C6" s="28"/>
      <c r="D6" s="28"/>
      <c r="E6" s="28"/>
      <c r="F6" s="28"/>
      <c r="G6" s="28"/>
      <c r="H6" s="28"/>
      <c r="I6" s="28"/>
      <c r="J6" s="28"/>
      <c r="K6" s="28"/>
    </row>
    <row r="7" spans="1:11" x14ac:dyDescent="0.25">
      <c r="A7" s="43"/>
      <c r="B7" s="41" t="s">
        <v>242</v>
      </c>
      <c r="C7" s="41"/>
      <c r="D7" s="41"/>
      <c r="E7" s="41"/>
      <c r="F7" s="41"/>
      <c r="G7" s="41"/>
      <c r="H7" s="41"/>
      <c r="I7" s="41"/>
      <c r="J7" s="41"/>
      <c r="K7" s="41"/>
    </row>
    <row r="8" spans="1:11" x14ac:dyDescent="0.25">
      <c r="A8" s="43"/>
      <c r="B8" s="41"/>
      <c r="C8" s="41"/>
      <c r="D8" s="41"/>
      <c r="E8" s="41"/>
      <c r="F8" s="41"/>
      <c r="G8" s="41"/>
      <c r="H8" s="41"/>
      <c r="I8" s="41"/>
      <c r="J8" s="41"/>
      <c r="K8" s="41"/>
    </row>
    <row r="9" spans="1:11" x14ac:dyDescent="0.25">
      <c r="A9" s="43"/>
      <c r="B9" s="41"/>
      <c r="C9" s="41"/>
      <c r="D9" s="41"/>
      <c r="E9" s="41"/>
      <c r="F9" s="41"/>
      <c r="G9" s="41"/>
      <c r="H9" s="41"/>
      <c r="I9" s="41"/>
      <c r="J9" s="41"/>
      <c r="K9" s="41"/>
    </row>
    <row r="10" spans="1:11" x14ac:dyDescent="0.25">
      <c r="A10" s="43"/>
      <c r="B10" s="41"/>
      <c r="C10" s="41"/>
      <c r="D10" s="41"/>
      <c r="E10" s="41"/>
      <c r="F10" s="41"/>
      <c r="G10" s="41"/>
      <c r="H10" s="41"/>
      <c r="I10" s="41"/>
      <c r="J10" s="41"/>
      <c r="K10" s="41"/>
    </row>
    <row r="11" spans="1:11" x14ac:dyDescent="0.25">
      <c r="A11" s="43"/>
      <c r="B11" s="41"/>
      <c r="C11" s="41"/>
      <c r="D11" s="41"/>
      <c r="E11" s="41"/>
      <c r="F11" s="41"/>
      <c r="G11" s="41"/>
      <c r="H11" s="41"/>
      <c r="I11" s="41"/>
      <c r="J11" s="41"/>
      <c r="K11" s="41"/>
    </row>
    <row r="12" spans="1:11" x14ac:dyDescent="0.25">
      <c r="B12" s="28"/>
      <c r="C12" s="28"/>
      <c r="D12" s="28"/>
      <c r="E12" s="28"/>
      <c r="F12" s="28"/>
      <c r="G12" s="28"/>
      <c r="H12" s="28"/>
      <c r="I12" s="28"/>
      <c r="J12" s="28"/>
      <c r="K12" s="28"/>
    </row>
    <row r="13" spans="1:11" x14ac:dyDescent="0.25">
      <c r="A13" s="44"/>
      <c r="B13" s="41" t="s">
        <v>243</v>
      </c>
      <c r="C13" s="41"/>
      <c r="D13" s="41"/>
      <c r="E13" s="41"/>
      <c r="F13" s="41"/>
      <c r="G13" s="41"/>
      <c r="H13" s="41"/>
      <c r="I13" s="41"/>
      <c r="J13" s="41"/>
      <c r="K13" s="41"/>
    </row>
    <row r="14" spans="1:11" x14ac:dyDescent="0.25">
      <c r="A14" s="44"/>
      <c r="B14" s="41"/>
      <c r="C14" s="41"/>
      <c r="D14" s="41"/>
      <c r="E14" s="41"/>
      <c r="F14" s="41"/>
      <c r="G14" s="41"/>
      <c r="H14" s="41"/>
      <c r="I14" s="41"/>
      <c r="J14" s="41"/>
      <c r="K14" s="41"/>
    </row>
    <row r="15" spans="1:11" x14ac:dyDescent="0.25">
      <c r="A15" s="44"/>
      <c r="B15" s="41"/>
      <c r="C15" s="41"/>
      <c r="D15" s="41"/>
      <c r="E15" s="41"/>
      <c r="F15" s="41"/>
      <c r="G15" s="41"/>
      <c r="H15" s="41"/>
      <c r="I15" s="41"/>
      <c r="J15" s="41"/>
      <c r="K15" s="41"/>
    </row>
    <row r="16" spans="1:11" x14ac:dyDescent="0.25">
      <c r="A16" s="44"/>
      <c r="B16" s="41"/>
      <c r="C16" s="41"/>
      <c r="D16" s="41"/>
      <c r="E16" s="41"/>
      <c r="F16" s="41"/>
      <c r="G16" s="41"/>
      <c r="H16" s="41"/>
      <c r="I16" s="41"/>
      <c r="J16" s="41"/>
      <c r="K16" s="41"/>
    </row>
    <row r="17" spans="1:11" x14ac:dyDescent="0.25">
      <c r="A17" s="44"/>
      <c r="B17" s="41"/>
      <c r="C17" s="41"/>
      <c r="D17" s="41"/>
      <c r="E17" s="41"/>
      <c r="F17" s="41"/>
      <c r="G17" s="41"/>
      <c r="H17" s="41"/>
      <c r="I17" s="41"/>
      <c r="J17" s="41"/>
      <c r="K17" s="41"/>
    </row>
  </sheetData>
  <mergeCells count="6">
    <mergeCell ref="B1:K5"/>
    <mergeCell ref="B7:K11"/>
    <mergeCell ref="B13:K17"/>
    <mergeCell ref="A1:A5"/>
    <mergeCell ref="A7:A11"/>
    <mergeCell ref="A13:A1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1EE35-2AC6-4FDD-BD60-29722DEBD6D6}">
  <dimension ref="A1:M78"/>
  <sheetViews>
    <sheetView tabSelected="1" workbookViewId="0">
      <selection activeCell="C2" sqref="C2"/>
    </sheetView>
  </sheetViews>
  <sheetFormatPr defaultRowHeight="15" x14ac:dyDescent="0.25"/>
  <cols>
    <col min="1" max="1" width="12.28515625" bestFit="1" customWidth="1"/>
    <col min="2" max="2" width="36" style="40" customWidth="1"/>
    <col min="3" max="3" width="58" style="40" customWidth="1"/>
    <col min="4" max="4" width="28.5703125" bestFit="1" customWidth="1"/>
    <col min="5" max="5" width="8.85546875" style="27" bestFit="1" customWidth="1"/>
    <col min="6" max="6" width="17.5703125" style="27" customWidth="1"/>
    <col min="7" max="7" width="11.85546875" bestFit="1" customWidth="1"/>
    <col min="8" max="8" width="8.7109375" hidden="1" customWidth="1"/>
    <col min="9" max="9" width="15.7109375" customWidth="1"/>
    <col min="10" max="10" width="18.5703125" customWidth="1"/>
    <col min="11" max="11" width="14.85546875" hidden="1" customWidth="1"/>
    <col min="12" max="12" width="14.85546875" customWidth="1"/>
    <col min="13" max="13" width="18.28515625" customWidth="1"/>
  </cols>
  <sheetData>
    <row r="1" spans="1:13" s="27" customFormat="1" ht="32.25" customHeight="1" x14ac:dyDescent="0.25">
      <c r="A1" s="29" t="s">
        <v>1</v>
      </c>
      <c r="B1" s="30" t="s">
        <v>133</v>
      </c>
      <c r="C1" s="30" t="s">
        <v>0</v>
      </c>
      <c r="D1" s="29" t="s">
        <v>2</v>
      </c>
      <c r="E1" s="30" t="s">
        <v>3</v>
      </c>
      <c r="F1" s="30" t="s">
        <v>113</v>
      </c>
      <c r="G1" s="29" t="s">
        <v>4</v>
      </c>
      <c r="H1" s="30" t="s">
        <v>186</v>
      </c>
      <c r="I1" s="30" t="s">
        <v>248</v>
      </c>
      <c r="J1" s="30" t="s">
        <v>245</v>
      </c>
      <c r="K1" s="30" t="s">
        <v>185</v>
      </c>
      <c r="L1" s="30" t="s">
        <v>246</v>
      </c>
      <c r="M1" s="30" t="s">
        <v>247</v>
      </c>
    </row>
    <row r="2" spans="1:13" x14ac:dyDescent="0.25">
      <c r="A2" s="1" t="s">
        <v>30</v>
      </c>
      <c r="B2" s="5" t="s">
        <v>135</v>
      </c>
      <c r="C2" s="5" t="s">
        <v>63</v>
      </c>
      <c r="D2" s="1" t="s">
        <v>57</v>
      </c>
      <c r="E2" s="34" t="s">
        <v>5</v>
      </c>
      <c r="F2" s="34"/>
      <c r="G2" s="4">
        <v>11500</v>
      </c>
      <c r="H2" s="3">
        <v>0.3</v>
      </c>
      <c r="I2" s="2">
        <f>G2*(1-H2)</f>
        <v>8049.9999999999991</v>
      </c>
      <c r="J2" s="2">
        <f>I2*22%</f>
        <v>1770.9999999999998</v>
      </c>
      <c r="K2" s="3">
        <v>0.35</v>
      </c>
      <c r="L2" s="2">
        <f>G2*(1-K2)</f>
        <v>7475</v>
      </c>
      <c r="M2" s="4">
        <f>L2*22%</f>
        <v>1644.5</v>
      </c>
    </row>
    <row r="3" spans="1:13" x14ac:dyDescent="0.25">
      <c r="A3" s="1" t="s">
        <v>45</v>
      </c>
      <c r="B3" s="5" t="s">
        <v>136</v>
      </c>
      <c r="C3" s="5" t="s">
        <v>64</v>
      </c>
      <c r="D3" s="1" t="s">
        <v>56</v>
      </c>
      <c r="E3" s="34" t="s">
        <v>5</v>
      </c>
      <c r="F3" s="34">
        <v>25</v>
      </c>
      <c r="G3" s="4">
        <v>230</v>
      </c>
      <c r="H3" s="3">
        <v>0.3</v>
      </c>
      <c r="I3" s="2">
        <f t="shared" ref="I3:I66" si="0">G3*(1-H3)</f>
        <v>161</v>
      </c>
      <c r="J3" s="2">
        <f t="shared" ref="J3:J66" si="1">I3*22%</f>
        <v>35.42</v>
      </c>
      <c r="K3" s="3">
        <v>0.35</v>
      </c>
      <c r="L3" s="2">
        <f t="shared" ref="L3:L66" si="2">G3*(1-K3)</f>
        <v>149.5</v>
      </c>
      <c r="M3" s="4">
        <f t="shared" ref="M3:M66" si="3">L3*22%</f>
        <v>32.89</v>
      </c>
    </row>
    <row r="4" spans="1:13" x14ac:dyDescent="0.25">
      <c r="A4" s="1" t="s">
        <v>22</v>
      </c>
      <c r="B4" s="5" t="s">
        <v>136</v>
      </c>
      <c r="C4" s="5" t="s">
        <v>65</v>
      </c>
      <c r="D4" s="1" t="s">
        <v>57</v>
      </c>
      <c r="E4" s="34" t="s">
        <v>5</v>
      </c>
      <c r="F4" s="34"/>
      <c r="G4" s="4">
        <v>11500</v>
      </c>
      <c r="H4" s="3">
        <v>0.3</v>
      </c>
      <c r="I4" s="2">
        <f t="shared" si="0"/>
        <v>8049.9999999999991</v>
      </c>
      <c r="J4" s="2">
        <f t="shared" si="1"/>
        <v>1770.9999999999998</v>
      </c>
      <c r="K4" s="3">
        <v>0.35</v>
      </c>
      <c r="L4" s="2">
        <f t="shared" si="2"/>
        <v>7475</v>
      </c>
      <c r="M4" s="4">
        <f t="shared" si="3"/>
        <v>1644.5</v>
      </c>
    </row>
    <row r="5" spans="1:13" x14ac:dyDescent="0.25">
      <c r="A5" s="1" t="s">
        <v>26</v>
      </c>
      <c r="B5" s="5" t="s">
        <v>137</v>
      </c>
      <c r="C5" s="5" t="s">
        <v>66</v>
      </c>
      <c r="D5" s="1" t="s">
        <v>56</v>
      </c>
      <c r="E5" s="34" t="s">
        <v>5</v>
      </c>
      <c r="F5" s="34">
        <v>25</v>
      </c>
      <c r="G5" s="4">
        <v>300</v>
      </c>
      <c r="H5" s="3">
        <v>0.3</v>
      </c>
      <c r="I5" s="2">
        <f t="shared" si="0"/>
        <v>210</v>
      </c>
      <c r="J5" s="2">
        <f t="shared" si="1"/>
        <v>46.2</v>
      </c>
      <c r="K5" s="3">
        <v>0.35</v>
      </c>
      <c r="L5" s="2">
        <f t="shared" si="2"/>
        <v>195</v>
      </c>
      <c r="M5" s="4">
        <f t="shared" si="3"/>
        <v>42.9</v>
      </c>
    </row>
    <row r="6" spans="1:13" x14ac:dyDescent="0.25">
      <c r="A6" s="1" t="s">
        <v>37</v>
      </c>
      <c r="B6" s="5" t="s">
        <v>137</v>
      </c>
      <c r="C6" s="5" t="s">
        <v>67</v>
      </c>
      <c r="D6" s="1" t="s">
        <v>57</v>
      </c>
      <c r="E6" s="34" t="s">
        <v>5</v>
      </c>
      <c r="F6" s="34"/>
      <c r="G6" s="4">
        <v>15000</v>
      </c>
      <c r="H6" s="3">
        <v>0.3</v>
      </c>
      <c r="I6" s="2">
        <f t="shared" si="0"/>
        <v>10500</v>
      </c>
      <c r="J6" s="2">
        <f t="shared" si="1"/>
        <v>2310</v>
      </c>
      <c r="K6" s="3">
        <v>0.35</v>
      </c>
      <c r="L6" s="2">
        <f t="shared" si="2"/>
        <v>9750</v>
      </c>
      <c r="M6" s="4">
        <f t="shared" si="3"/>
        <v>2145</v>
      </c>
    </row>
    <row r="7" spans="1:13" ht="30" x14ac:dyDescent="0.25">
      <c r="A7" s="1" t="s">
        <v>18</v>
      </c>
      <c r="B7" s="5" t="s">
        <v>137</v>
      </c>
      <c r="C7" s="5" t="s">
        <v>68</v>
      </c>
      <c r="D7" s="1" t="s">
        <v>56</v>
      </c>
      <c r="E7" s="34" t="s">
        <v>5</v>
      </c>
      <c r="F7" s="34">
        <v>25</v>
      </c>
      <c r="G7" s="4">
        <v>120</v>
      </c>
      <c r="H7" s="3">
        <v>0.3</v>
      </c>
      <c r="I7" s="2">
        <f t="shared" si="0"/>
        <v>84</v>
      </c>
      <c r="J7" s="2">
        <f t="shared" si="1"/>
        <v>18.48</v>
      </c>
      <c r="K7" s="3">
        <v>0.35</v>
      </c>
      <c r="L7" s="2">
        <f t="shared" si="2"/>
        <v>78</v>
      </c>
      <c r="M7" s="4">
        <f t="shared" si="3"/>
        <v>17.16</v>
      </c>
    </row>
    <row r="8" spans="1:13" x14ac:dyDescent="0.25">
      <c r="A8" s="1" t="s">
        <v>6</v>
      </c>
      <c r="B8" s="5" t="s">
        <v>137</v>
      </c>
      <c r="C8" s="5" t="s">
        <v>69</v>
      </c>
      <c r="D8" s="1" t="s">
        <v>57</v>
      </c>
      <c r="E8" s="34" t="s">
        <v>5</v>
      </c>
      <c r="F8" s="34"/>
      <c r="G8" s="4">
        <v>6000</v>
      </c>
      <c r="H8" s="3">
        <v>0.3</v>
      </c>
      <c r="I8" s="2">
        <f t="shared" si="0"/>
        <v>4200</v>
      </c>
      <c r="J8" s="2">
        <f t="shared" si="1"/>
        <v>924</v>
      </c>
      <c r="K8" s="3">
        <v>0.35</v>
      </c>
      <c r="L8" s="2">
        <f t="shared" si="2"/>
        <v>3900</v>
      </c>
      <c r="M8" s="4">
        <f t="shared" si="3"/>
        <v>858</v>
      </c>
    </row>
    <row r="9" spans="1:13" x14ac:dyDescent="0.25">
      <c r="A9" s="1" t="s">
        <v>9</v>
      </c>
      <c r="B9" s="5" t="s">
        <v>138</v>
      </c>
      <c r="C9" s="5" t="s">
        <v>70</v>
      </c>
      <c r="D9" s="1" t="s">
        <v>57</v>
      </c>
      <c r="E9" s="34" t="s">
        <v>5</v>
      </c>
      <c r="F9" s="34"/>
      <c r="G9" s="4">
        <v>34500</v>
      </c>
      <c r="H9" s="3">
        <v>0.3</v>
      </c>
      <c r="I9" s="2">
        <f t="shared" si="0"/>
        <v>24150</v>
      </c>
      <c r="J9" s="2">
        <f t="shared" si="1"/>
        <v>5313</v>
      </c>
      <c r="K9" s="3">
        <v>0.35</v>
      </c>
      <c r="L9" s="2">
        <f t="shared" si="2"/>
        <v>22425</v>
      </c>
      <c r="M9" s="4">
        <f t="shared" si="3"/>
        <v>4933.5</v>
      </c>
    </row>
    <row r="10" spans="1:13" ht="30" x14ac:dyDescent="0.25">
      <c r="A10" s="1" t="s">
        <v>48</v>
      </c>
      <c r="B10" s="5" t="s">
        <v>140</v>
      </c>
      <c r="C10" s="5" t="s">
        <v>71</v>
      </c>
      <c r="D10" s="1" t="s">
        <v>56</v>
      </c>
      <c r="E10" s="34" t="s">
        <v>5</v>
      </c>
      <c r="F10" s="34">
        <v>5</v>
      </c>
      <c r="G10" s="4">
        <v>1200</v>
      </c>
      <c r="H10" s="3">
        <v>0.3</v>
      </c>
      <c r="I10" s="2">
        <f t="shared" si="0"/>
        <v>840</v>
      </c>
      <c r="J10" s="2">
        <f t="shared" si="1"/>
        <v>184.8</v>
      </c>
      <c r="K10" s="3">
        <v>0.35</v>
      </c>
      <c r="L10" s="2">
        <f t="shared" si="2"/>
        <v>780</v>
      </c>
      <c r="M10" s="4">
        <f t="shared" si="3"/>
        <v>171.6</v>
      </c>
    </row>
    <row r="11" spans="1:13" ht="30" x14ac:dyDescent="0.25">
      <c r="A11" s="31" t="s">
        <v>12</v>
      </c>
      <c r="B11" s="38" t="s">
        <v>143</v>
      </c>
      <c r="C11" s="38" t="s">
        <v>72</v>
      </c>
      <c r="D11" s="31" t="s">
        <v>60</v>
      </c>
      <c r="E11" s="35" t="s">
        <v>5</v>
      </c>
      <c r="F11" s="35"/>
      <c r="G11" s="32">
        <v>100</v>
      </c>
      <c r="H11" s="12">
        <v>0.3</v>
      </c>
      <c r="I11" s="33">
        <f t="shared" si="0"/>
        <v>70</v>
      </c>
      <c r="J11" s="33">
        <f t="shared" si="1"/>
        <v>15.4</v>
      </c>
      <c r="K11" s="12">
        <v>0.35</v>
      </c>
      <c r="L11" s="33">
        <f t="shared" si="2"/>
        <v>65</v>
      </c>
      <c r="M11" s="32">
        <f t="shared" si="3"/>
        <v>14.3</v>
      </c>
    </row>
    <row r="12" spans="1:13" ht="30" x14ac:dyDescent="0.25">
      <c r="A12" s="31" t="s">
        <v>33</v>
      </c>
      <c r="B12" s="38" t="s">
        <v>143</v>
      </c>
      <c r="C12" s="38" t="s">
        <v>73</v>
      </c>
      <c r="D12" s="31" t="s">
        <v>57</v>
      </c>
      <c r="E12" s="35" t="s">
        <v>5</v>
      </c>
      <c r="F12" s="35"/>
      <c r="G12" s="32">
        <v>5000</v>
      </c>
      <c r="H12" s="12">
        <v>0.3</v>
      </c>
      <c r="I12" s="33">
        <f t="shared" si="0"/>
        <v>3500</v>
      </c>
      <c r="J12" s="33">
        <f t="shared" si="1"/>
        <v>770</v>
      </c>
      <c r="K12" s="12">
        <v>0.35</v>
      </c>
      <c r="L12" s="33">
        <f t="shared" si="2"/>
        <v>3250</v>
      </c>
      <c r="M12" s="32">
        <f t="shared" si="3"/>
        <v>715</v>
      </c>
    </row>
    <row r="13" spans="1:13" x14ac:dyDescent="0.25">
      <c r="A13" s="1" t="s">
        <v>52</v>
      </c>
      <c r="B13" s="5" t="s">
        <v>144</v>
      </c>
      <c r="C13" s="5" t="s">
        <v>74</v>
      </c>
      <c r="D13" s="1" t="s">
        <v>57</v>
      </c>
      <c r="E13" s="34" t="s">
        <v>5</v>
      </c>
      <c r="F13" s="34"/>
      <c r="G13" s="4">
        <v>30000</v>
      </c>
      <c r="H13" s="3">
        <v>0.3</v>
      </c>
      <c r="I13" s="2">
        <f t="shared" si="0"/>
        <v>21000</v>
      </c>
      <c r="J13" s="2">
        <f t="shared" si="1"/>
        <v>4620</v>
      </c>
      <c r="K13" s="3">
        <v>0.35</v>
      </c>
      <c r="L13" s="2">
        <f t="shared" si="2"/>
        <v>19500</v>
      </c>
      <c r="M13" s="4">
        <f t="shared" si="3"/>
        <v>4290</v>
      </c>
    </row>
    <row r="14" spans="1:13" x14ac:dyDescent="0.25">
      <c r="A14" s="1" t="s">
        <v>8</v>
      </c>
      <c r="B14" s="5" t="s">
        <v>137</v>
      </c>
      <c r="C14" s="5" t="s">
        <v>75</v>
      </c>
      <c r="D14" s="1" t="s">
        <v>57</v>
      </c>
      <c r="E14" s="34" t="s">
        <v>5</v>
      </c>
      <c r="F14" s="34"/>
      <c r="G14" s="4">
        <v>11500</v>
      </c>
      <c r="H14" s="3">
        <v>0.3</v>
      </c>
      <c r="I14" s="2">
        <f t="shared" si="0"/>
        <v>8049.9999999999991</v>
      </c>
      <c r="J14" s="2">
        <f t="shared" si="1"/>
        <v>1770.9999999999998</v>
      </c>
      <c r="K14" s="3">
        <v>0.35</v>
      </c>
      <c r="L14" s="2">
        <f t="shared" si="2"/>
        <v>7475</v>
      </c>
      <c r="M14" s="4">
        <f t="shared" si="3"/>
        <v>1644.5</v>
      </c>
    </row>
    <row r="15" spans="1:13" ht="30" x14ac:dyDescent="0.25">
      <c r="A15" s="1" t="s">
        <v>24</v>
      </c>
      <c r="B15" s="5" t="s">
        <v>145</v>
      </c>
      <c r="C15" s="5" t="s">
        <v>76</v>
      </c>
      <c r="D15" s="1" t="s">
        <v>56</v>
      </c>
      <c r="E15" s="34" t="s">
        <v>5</v>
      </c>
      <c r="F15" s="34">
        <v>25</v>
      </c>
      <c r="G15" s="4">
        <v>950</v>
      </c>
      <c r="H15" s="3">
        <v>0.3</v>
      </c>
      <c r="I15" s="2">
        <f t="shared" si="0"/>
        <v>665</v>
      </c>
      <c r="J15" s="2">
        <f t="shared" si="1"/>
        <v>146.30000000000001</v>
      </c>
      <c r="K15" s="3">
        <v>0.35</v>
      </c>
      <c r="L15" s="2">
        <f t="shared" si="2"/>
        <v>617.5</v>
      </c>
      <c r="M15" s="4">
        <f t="shared" si="3"/>
        <v>135.85</v>
      </c>
    </row>
    <row r="16" spans="1:13" x14ac:dyDescent="0.25">
      <c r="A16" s="1" t="s">
        <v>38</v>
      </c>
      <c r="B16" s="5" t="s">
        <v>145</v>
      </c>
      <c r="C16" s="5" t="s">
        <v>77</v>
      </c>
      <c r="D16" s="1" t="s">
        <v>57</v>
      </c>
      <c r="E16" s="34" t="s">
        <v>5</v>
      </c>
      <c r="F16" s="34"/>
      <c r="G16" s="4">
        <v>47500</v>
      </c>
      <c r="H16" s="3">
        <v>0.3</v>
      </c>
      <c r="I16" s="2">
        <f t="shared" si="0"/>
        <v>33250</v>
      </c>
      <c r="J16" s="2">
        <f t="shared" si="1"/>
        <v>7315</v>
      </c>
      <c r="K16" s="3">
        <v>0.35</v>
      </c>
      <c r="L16" s="2">
        <f t="shared" si="2"/>
        <v>30875</v>
      </c>
      <c r="M16" s="4">
        <f t="shared" si="3"/>
        <v>6792.5</v>
      </c>
    </row>
    <row r="17" spans="1:13" x14ac:dyDescent="0.25">
      <c r="A17" s="1" t="s">
        <v>46</v>
      </c>
      <c r="B17" s="5" t="s">
        <v>141</v>
      </c>
      <c r="C17" s="5" t="s">
        <v>78</v>
      </c>
      <c r="D17" s="1" t="s">
        <v>61</v>
      </c>
      <c r="E17" s="34" t="s">
        <v>5</v>
      </c>
      <c r="F17" s="34"/>
      <c r="G17" s="4">
        <v>17500</v>
      </c>
      <c r="H17" s="3">
        <v>0.3</v>
      </c>
      <c r="I17" s="2">
        <f t="shared" si="0"/>
        <v>12250</v>
      </c>
      <c r="J17" s="2">
        <f t="shared" si="1"/>
        <v>2695</v>
      </c>
      <c r="K17" s="3">
        <v>0.35</v>
      </c>
      <c r="L17" s="2">
        <f t="shared" si="2"/>
        <v>11375</v>
      </c>
      <c r="M17" s="4">
        <f t="shared" si="3"/>
        <v>2502.5</v>
      </c>
    </row>
    <row r="18" spans="1:13" ht="30" x14ac:dyDescent="0.25">
      <c r="A18" s="31" t="s">
        <v>49</v>
      </c>
      <c r="B18" s="38" t="s">
        <v>147</v>
      </c>
      <c r="C18" s="38" t="s">
        <v>79</v>
      </c>
      <c r="D18" s="31" t="s">
        <v>56</v>
      </c>
      <c r="E18" s="35" t="s">
        <v>5</v>
      </c>
      <c r="F18" s="35">
        <v>25</v>
      </c>
      <c r="G18" s="32">
        <v>240</v>
      </c>
      <c r="H18" s="12">
        <v>0.3</v>
      </c>
      <c r="I18" s="33">
        <f t="shared" si="0"/>
        <v>168</v>
      </c>
      <c r="J18" s="33">
        <f t="shared" si="1"/>
        <v>36.96</v>
      </c>
      <c r="K18" s="12">
        <v>0.35</v>
      </c>
      <c r="L18" s="33">
        <f t="shared" si="2"/>
        <v>156</v>
      </c>
      <c r="M18" s="32">
        <f t="shared" si="3"/>
        <v>34.32</v>
      </c>
    </row>
    <row r="19" spans="1:13" ht="30" x14ac:dyDescent="0.25">
      <c r="A19" s="31" t="s">
        <v>41</v>
      </c>
      <c r="B19" s="38" t="s">
        <v>147</v>
      </c>
      <c r="C19" s="38" t="s">
        <v>80</v>
      </c>
      <c r="D19" s="31" t="s">
        <v>57</v>
      </c>
      <c r="E19" s="35" t="s">
        <v>5</v>
      </c>
      <c r="F19" s="35"/>
      <c r="G19" s="32">
        <v>12000</v>
      </c>
      <c r="H19" s="12">
        <v>0.3</v>
      </c>
      <c r="I19" s="33">
        <f t="shared" si="0"/>
        <v>8400</v>
      </c>
      <c r="J19" s="33">
        <f t="shared" si="1"/>
        <v>1848</v>
      </c>
      <c r="K19" s="12">
        <v>0.35</v>
      </c>
      <c r="L19" s="33">
        <f t="shared" si="2"/>
        <v>7800</v>
      </c>
      <c r="M19" s="32">
        <f t="shared" si="3"/>
        <v>1716</v>
      </c>
    </row>
    <row r="20" spans="1:13" x14ac:dyDescent="0.25">
      <c r="A20" s="1" t="s">
        <v>42</v>
      </c>
      <c r="B20" s="5" t="s">
        <v>148</v>
      </c>
      <c r="C20" s="5" t="s">
        <v>81</v>
      </c>
      <c r="D20" s="1" t="s">
        <v>57</v>
      </c>
      <c r="E20" s="34" t="s">
        <v>5</v>
      </c>
      <c r="F20" s="34"/>
      <c r="G20" s="4">
        <v>17500</v>
      </c>
      <c r="H20" s="3">
        <v>0.3</v>
      </c>
      <c r="I20" s="2">
        <f t="shared" si="0"/>
        <v>12250</v>
      </c>
      <c r="J20" s="2">
        <f t="shared" si="1"/>
        <v>2695</v>
      </c>
      <c r="K20" s="3">
        <v>0.35</v>
      </c>
      <c r="L20" s="2">
        <f t="shared" si="2"/>
        <v>11375</v>
      </c>
      <c r="M20" s="4">
        <f t="shared" si="3"/>
        <v>2502.5</v>
      </c>
    </row>
    <row r="21" spans="1:13" x14ac:dyDescent="0.25">
      <c r="A21" s="1" t="s">
        <v>150</v>
      </c>
      <c r="B21" s="5" t="s">
        <v>137</v>
      </c>
      <c r="C21" s="5" t="s">
        <v>149</v>
      </c>
      <c r="D21" s="1" t="s">
        <v>56</v>
      </c>
      <c r="E21" s="34" t="s">
        <v>5</v>
      </c>
      <c r="F21" s="34">
        <v>25</v>
      </c>
      <c r="G21" s="4">
        <v>230</v>
      </c>
      <c r="H21" s="3">
        <v>0.3</v>
      </c>
      <c r="I21" s="2">
        <f t="shared" si="0"/>
        <v>161</v>
      </c>
      <c r="J21" s="2">
        <f t="shared" si="1"/>
        <v>35.42</v>
      </c>
      <c r="K21" s="3">
        <v>0.35</v>
      </c>
      <c r="L21" s="2">
        <f t="shared" si="2"/>
        <v>149.5</v>
      </c>
      <c r="M21" s="4">
        <f t="shared" si="3"/>
        <v>32.89</v>
      </c>
    </row>
    <row r="22" spans="1:13" x14ac:dyDescent="0.25">
      <c r="A22" s="1" t="s">
        <v>152</v>
      </c>
      <c r="B22" s="5" t="s">
        <v>137</v>
      </c>
      <c r="C22" s="5" t="s">
        <v>151</v>
      </c>
      <c r="D22" s="1" t="s">
        <v>57</v>
      </c>
      <c r="E22" s="34" t="s">
        <v>5</v>
      </c>
      <c r="F22" s="34"/>
      <c r="G22" s="4">
        <v>11500</v>
      </c>
      <c r="H22" s="3">
        <v>0.3</v>
      </c>
      <c r="I22" s="2">
        <f t="shared" si="0"/>
        <v>8049.9999999999991</v>
      </c>
      <c r="J22" s="2">
        <f t="shared" si="1"/>
        <v>1770.9999999999998</v>
      </c>
      <c r="K22" s="3">
        <v>0.35</v>
      </c>
      <c r="L22" s="2">
        <f t="shared" si="2"/>
        <v>7475</v>
      </c>
      <c r="M22" s="4">
        <f t="shared" si="3"/>
        <v>1644.5</v>
      </c>
    </row>
    <row r="23" spans="1:13" x14ac:dyDescent="0.25">
      <c r="A23" s="1" t="s">
        <v>13</v>
      </c>
      <c r="B23" s="5" t="s">
        <v>153</v>
      </c>
      <c r="C23" s="5" t="s">
        <v>82</v>
      </c>
      <c r="D23" s="1" t="s">
        <v>56</v>
      </c>
      <c r="E23" s="34" t="s">
        <v>5</v>
      </c>
      <c r="F23" s="34">
        <v>25</v>
      </c>
      <c r="G23" s="4">
        <v>150</v>
      </c>
      <c r="H23" s="3">
        <v>0.3</v>
      </c>
      <c r="I23" s="2">
        <f t="shared" si="0"/>
        <v>105</v>
      </c>
      <c r="J23" s="2">
        <f t="shared" si="1"/>
        <v>23.1</v>
      </c>
      <c r="K23" s="3">
        <v>0.35</v>
      </c>
      <c r="L23" s="2">
        <f t="shared" si="2"/>
        <v>97.5</v>
      </c>
      <c r="M23" s="4">
        <f t="shared" si="3"/>
        <v>21.45</v>
      </c>
    </row>
    <row r="24" spans="1:13" x14ac:dyDescent="0.25">
      <c r="A24" s="1" t="s">
        <v>14</v>
      </c>
      <c r="B24" s="5" t="s">
        <v>153</v>
      </c>
      <c r="C24" s="5" t="s">
        <v>83</v>
      </c>
      <c r="D24" s="1" t="s">
        <v>57</v>
      </c>
      <c r="E24" s="34" t="s">
        <v>5</v>
      </c>
      <c r="F24" s="34"/>
      <c r="G24" s="4">
        <v>7500</v>
      </c>
      <c r="H24" s="3">
        <v>0.3</v>
      </c>
      <c r="I24" s="2">
        <f t="shared" si="0"/>
        <v>5250</v>
      </c>
      <c r="J24" s="2">
        <f t="shared" si="1"/>
        <v>1155</v>
      </c>
      <c r="K24" s="3">
        <v>0.35</v>
      </c>
      <c r="L24" s="2">
        <f t="shared" si="2"/>
        <v>4875</v>
      </c>
      <c r="M24" s="4">
        <f t="shared" si="3"/>
        <v>1072.5</v>
      </c>
    </row>
    <row r="25" spans="1:13" x14ac:dyDescent="0.25">
      <c r="A25" s="1" t="s">
        <v>39</v>
      </c>
      <c r="B25" s="5" t="s">
        <v>154</v>
      </c>
      <c r="C25" s="5" t="s">
        <v>84</v>
      </c>
      <c r="D25" s="1" t="s">
        <v>57</v>
      </c>
      <c r="E25" s="34" t="s">
        <v>5</v>
      </c>
      <c r="F25" s="34"/>
      <c r="G25" s="4">
        <v>17500</v>
      </c>
      <c r="H25" s="3">
        <v>0.3</v>
      </c>
      <c r="I25" s="2">
        <f t="shared" si="0"/>
        <v>12250</v>
      </c>
      <c r="J25" s="2">
        <f t="shared" si="1"/>
        <v>2695</v>
      </c>
      <c r="K25" s="3">
        <v>0.35</v>
      </c>
      <c r="L25" s="2">
        <f t="shared" si="2"/>
        <v>11375</v>
      </c>
      <c r="M25" s="4">
        <f t="shared" si="3"/>
        <v>2502.5</v>
      </c>
    </row>
    <row r="26" spans="1:13" ht="30" x14ac:dyDescent="0.25">
      <c r="A26" s="13" t="s">
        <v>47</v>
      </c>
      <c r="B26" s="39" t="s">
        <v>134</v>
      </c>
      <c r="C26" s="39" t="s">
        <v>85</v>
      </c>
      <c r="D26" s="13" t="s">
        <v>58</v>
      </c>
      <c r="E26" s="36" t="s">
        <v>5</v>
      </c>
      <c r="F26" s="36"/>
      <c r="G26" s="14">
        <v>110</v>
      </c>
      <c r="H26" s="15">
        <v>0.3</v>
      </c>
      <c r="I26" s="16">
        <f t="shared" si="0"/>
        <v>77</v>
      </c>
      <c r="J26" s="16">
        <f t="shared" si="1"/>
        <v>16.940000000000001</v>
      </c>
      <c r="K26" s="15">
        <v>0.35</v>
      </c>
      <c r="L26" s="16">
        <f t="shared" si="2"/>
        <v>71.5</v>
      </c>
      <c r="M26" s="14">
        <f t="shared" si="3"/>
        <v>15.73</v>
      </c>
    </row>
    <row r="27" spans="1:13" ht="30" x14ac:dyDescent="0.25">
      <c r="A27" s="13" t="s">
        <v>40</v>
      </c>
      <c r="B27" s="39" t="s">
        <v>134</v>
      </c>
      <c r="C27" s="39" t="s">
        <v>86</v>
      </c>
      <c r="D27" s="13" t="s">
        <v>59</v>
      </c>
      <c r="E27" s="36" t="s">
        <v>5</v>
      </c>
      <c r="F27" s="36"/>
      <c r="G27" s="14">
        <v>15</v>
      </c>
      <c r="H27" s="15">
        <v>0.3</v>
      </c>
      <c r="I27" s="16">
        <f t="shared" si="0"/>
        <v>10.5</v>
      </c>
      <c r="J27" s="16">
        <f t="shared" si="1"/>
        <v>2.31</v>
      </c>
      <c r="K27" s="15">
        <v>0.35</v>
      </c>
      <c r="L27" s="16">
        <f t="shared" si="2"/>
        <v>9.75</v>
      </c>
      <c r="M27" s="14">
        <f t="shared" si="3"/>
        <v>2.145</v>
      </c>
    </row>
    <row r="28" spans="1:13" x14ac:dyDescent="0.25">
      <c r="A28" s="1" t="s">
        <v>10</v>
      </c>
      <c r="B28" s="5" t="s">
        <v>134</v>
      </c>
      <c r="C28" s="5" t="s">
        <v>87</v>
      </c>
      <c r="D28" s="1" t="s">
        <v>56</v>
      </c>
      <c r="E28" s="34" t="s">
        <v>5</v>
      </c>
      <c r="F28" s="34">
        <v>10</v>
      </c>
      <c r="G28" s="4">
        <v>3600</v>
      </c>
      <c r="H28" s="3">
        <v>0.3</v>
      </c>
      <c r="I28" s="2">
        <f t="shared" si="0"/>
        <v>2520</v>
      </c>
      <c r="J28" s="2">
        <f t="shared" si="1"/>
        <v>554.4</v>
      </c>
      <c r="K28" s="3">
        <v>0.35</v>
      </c>
      <c r="L28" s="2">
        <f t="shared" si="2"/>
        <v>2340</v>
      </c>
      <c r="M28" s="4">
        <f t="shared" si="3"/>
        <v>514.79999999999995</v>
      </c>
    </row>
    <row r="29" spans="1:13" x14ac:dyDescent="0.25">
      <c r="A29" s="1" t="s">
        <v>51</v>
      </c>
      <c r="B29" s="5" t="s">
        <v>134</v>
      </c>
      <c r="C29" s="5" t="s">
        <v>88</v>
      </c>
      <c r="D29" s="1" t="s">
        <v>57</v>
      </c>
      <c r="E29" s="34" t="s">
        <v>5</v>
      </c>
      <c r="F29" s="34">
        <v>1</v>
      </c>
      <c r="G29" s="4">
        <v>180000</v>
      </c>
      <c r="H29" s="3">
        <v>0.3</v>
      </c>
      <c r="I29" s="2">
        <f t="shared" si="0"/>
        <v>125999.99999999999</v>
      </c>
      <c r="J29" s="2">
        <f t="shared" si="1"/>
        <v>27719.999999999996</v>
      </c>
      <c r="K29" s="3">
        <v>0.35</v>
      </c>
      <c r="L29" s="2">
        <f t="shared" si="2"/>
        <v>117000</v>
      </c>
      <c r="M29" s="4">
        <f t="shared" si="3"/>
        <v>25740</v>
      </c>
    </row>
    <row r="30" spans="1:13" ht="30" x14ac:dyDescent="0.25">
      <c r="A30" s="1" t="s">
        <v>28</v>
      </c>
      <c r="B30" s="5" t="s">
        <v>134</v>
      </c>
      <c r="C30" s="5" t="s">
        <v>89</v>
      </c>
      <c r="D30" s="1" t="s">
        <v>62</v>
      </c>
      <c r="E30" s="34" t="s">
        <v>5</v>
      </c>
      <c r="F30" s="34"/>
      <c r="G30" s="4">
        <v>46000</v>
      </c>
      <c r="H30" s="3">
        <v>0.3</v>
      </c>
      <c r="I30" s="2">
        <f t="shared" si="0"/>
        <v>32199.999999999996</v>
      </c>
      <c r="J30" s="2">
        <f t="shared" si="1"/>
        <v>7083.9999999999991</v>
      </c>
      <c r="K30" s="3">
        <v>0.35</v>
      </c>
      <c r="L30" s="2">
        <f t="shared" si="2"/>
        <v>29900</v>
      </c>
      <c r="M30" s="4">
        <f t="shared" si="3"/>
        <v>6578</v>
      </c>
    </row>
    <row r="31" spans="1:13" ht="30" x14ac:dyDescent="0.25">
      <c r="A31" s="1" t="s">
        <v>29</v>
      </c>
      <c r="B31" s="5" t="s">
        <v>134</v>
      </c>
      <c r="C31" s="5" t="s">
        <v>90</v>
      </c>
      <c r="D31" s="1" t="s">
        <v>62</v>
      </c>
      <c r="E31" s="34" t="s">
        <v>5</v>
      </c>
      <c r="F31" s="34"/>
      <c r="G31" s="4">
        <v>46000</v>
      </c>
      <c r="H31" s="3">
        <v>0.3</v>
      </c>
      <c r="I31" s="2">
        <f t="shared" si="0"/>
        <v>32199.999999999996</v>
      </c>
      <c r="J31" s="2">
        <f t="shared" si="1"/>
        <v>7083.9999999999991</v>
      </c>
      <c r="K31" s="3">
        <v>0.35</v>
      </c>
      <c r="L31" s="2">
        <f t="shared" si="2"/>
        <v>29900</v>
      </c>
      <c r="M31" s="4">
        <f t="shared" si="3"/>
        <v>6578</v>
      </c>
    </row>
    <row r="32" spans="1:13" ht="30" x14ac:dyDescent="0.25">
      <c r="A32" s="1" t="s">
        <v>7</v>
      </c>
      <c r="B32" s="5" t="s">
        <v>142</v>
      </c>
      <c r="C32" s="5" t="s">
        <v>91</v>
      </c>
      <c r="D32" s="1" t="s">
        <v>56</v>
      </c>
      <c r="E32" s="34" t="s">
        <v>5</v>
      </c>
      <c r="F32" s="34">
        <v>10</v>
      </c>
      <c r="G32" s="4">
        <v>700</v>
      </c>
      <c r="H32" s="3">
        <v>0.3</v>
      </c>
      <c r="I32" s="2">
        <f t="shared" si="0"/>
        <v>489.99999999999994</v>
      </c>
      <c r="J32" s="2">
        <f t="shared" si="1"/>
        <v>107.79999999999998</v>
      </c>
      <c r="K32" s="3">
        <v>0.35</v>
      </c>
      <c r="L32" s="2">
        <f t="shared" si="2"/>
        <v>455</v>
      </c>
      <c r="M32" s="4">
        <f t="shared" si="3"/>
        <v>100.1</v>
      </c>
    </row>
    <row r="33" spans="1:13" ht="30" x14ac:dyDescent="0.25">
      <c r="A33" s="1" t="s">
        <v>27</v>
      </c>
      <c r="B33" s="5" t="s">
        <v>142</v>
      </c>
      <c r="C33" s="5" t="s">
        <v>92</v>
      </c>
      <c r="D33" s="1" t="s">
        <v>57</v>
      </c>
      <c r="E33" s="34" t="s">
        <v>5</v>
      </c>
      <c r="F33" s="34"/>
      <c r="G33" s="4">
        <v>35000</v>
      </c>
      <c r="H33" s="3">
        <v>0.3</v>
      </c>
      <c r="I33" s="2">
        <f t="shared" si="0"/>
        <v>24500</v>
      </c>
      <c r="J33" s="2">
        <f t="shared" si="1"/>
        <v>5390</v>
      </c>
      <c r="K33" s="3">
        <v>0.35</v>
      </c>
      <c r="L33" s="2">
        <f t="shared" si="2"/>
        <v>22750</v>
      </c>
      <c r="M33" s="4">
        <f t="shared" si="3"/>
        <v>5005</v>
      </c>
    </row>
    <row r="34" spans="1:13" x14ac:dyDescent="0.25">
      <c r="A34" s="1" t="s">
        <v>19</v>
      </c>
      <c r="B34" s="5" t="s">
        <v>156</v>
      </c>
      <c r="C34" s="5" t="s">
        <v>93</v>
      </c>
      <c r="D34" s="1" t="s">
        <v>56</v>
      </c>
      <c r="E34" s="34" t="s">
        <v>5</v>
      </c>
      <c r="F34" s="34"/>
      <c r="G34" s="4">
        <v>5800</v>
      </c>
      <c r="H34" s="3">
        <v>0.3</v>
      </c>
      <c r="I34" s="2">
        <f t="shared" si="0"/>
        <v>4059.9999999999995</v>
      </c>
      <c r="J34" s="2">
        <f t="shared" si="1"/>
        <v>893.19999999999993</v>
      </c>
      <c r="K34" s="3">
        <v>0.35</v>
      </c>
      <c r="L34" s="2">
        <f t="shared" si="2"/>
        <v>3770</v>
      </c>
      <c r="M34" s="4">
        <f t="shared" si="3"/>
        <v>829.4</v>
      </c>
    </row>
    <row r="35" spans="1:13" x14ac:dyDescent="0.25">
      <c r="A35" s="1" t="s">
        <v>53</v>
      </c>
      <c r="B35" s="5" t="s">
        <v>138</v>
      </c>
      <c r="C35" s="5" t="s">
        <v>94</v>
      </c>
      <c r="D35" s="1" t="s">
        <v>57</v>
      </c>
      <c r="E35" s="34" t="s">
        <v>5</v>
      </c>
      <c r="F35" s="34"/>
      <c r="G35" s="2">
        <v>30000</v>
      </c>
      <c r="H35" s="3">
        <v>0.3</v>
      </c>
      <c r="I35" s="2">
        <f t="shared" si="0"/>
        <v>21000</v>
      </c>
      <c r="J35" s="2">
        <f t="shared" si="1"/>
        <v>4620</v>
      </c>
      <c r="K35" s="3">
        <v>0.35</v>
      </c>
      <c r="L35" s="2">
        <f t="shared" si="2"/>
        <v>19500</v>
      </c>
      <c r="M35" s="4">
        <f t="shared" si="3"/>
        <v>4290</v>
      </c>
    </row>
    <row r="36" spans="1:13" ht="30" x14ac:dyDescent="0.25">
      <c r="A36" s="1" t="s">
        <v>31</v>
      </c>
      <c r="B36" s="5" t="s">
        <v>155</v>
      </c>
      <c r="C36" s="5" t="s">
        <v>95</v>
      </c>
      <c r="D36" s="1" t="s">
        <v>57</v>
      </c>
      <c r="E36" s="34" t="s">
        <v>5</v>
      </c>
      <c r="F36" s="34"/>
      <c r="G36" s="2">
        <v>3500</v>
      </c>
      <c r="H36" s="3">
        <v>0.3</v>
      </c>
      <c r="I36" s="2">
        <f t="shared" si="0"/>
        <v>2450</v>
      </c>
      <c r="J36" s="2">
        <f t="shared" si="1"/>
        <v>539</v>
      </c>
      <c r="K36" s="3">
        <v>0.35</v>
      </c>
      <c r="L36" s="2">
        <f t="shared" si="2"/>
        <v>2275</v>
      </c>
      <c r="M36" s="4">
        <f t="shared" si="3"/>
        <v>500.5</v>
      </c>
    </row>
    <row r="37" spans="1:13" ht="30" x14ac:dyDescent="0.25">
      <c r="A37" s="13" t="s">
        <v>11</v>
      </c>
      <c r="B37" s="39" t="s">
        <v>134</v>
      </c>
      <c r="C37" s="39" t="s">
        <v>96</v>
      </c>
      <c r="D37" s="13" t="s">
        <v>58</v>
      </c>
      <c r="E37" s="36" t="s">
        <v>5</v>
      </c>
      <c r="F37" s="36"/>
      <c r="G37" s="16">
        <v>8</v>
      </c>
      <c r="H37" s="15">
        <v>0.3</v>
      </c>
      <c r="I37" s="16">
        <f t="shared" si="0"/>
        <v>5.6</v>
      </c>
      <c r="J37" s="16">
        <f t="shared" si="1"/>
        <v>1.232</v>
      </c>
      <c r="K37" s="15">
        <v>0.35</v>
      </c>
      <c r="L37" s="16">
        <f t="shared" si="2"/>
        <v>5.2</v>
      </c>
      <c r="M37" s="14">
        <f t="shared" si="3"/>
        <v>1.1440000000000001</v>
      </c>
    </row>
    <row r="38" spans="1:13" ht="30" x14ac:dyDescent="0.25">
      <c r="A38" s="13" t="s">
        <v>25</v>
      </c>
      <c r="B38" s="39" t="s">
        <v>134</v>
      </c>
      <c r="C38" s="39" t="s">
        <v>97</v>
      </c>
      <c r="D38" s="13" t="s">
        <v>59</v>
      </c>
      <c r="E38" s="36" t="s">
        <v>5</v>
      </c>
      <c r="F38" s="36"/>
      <c r="G38" s="16">
        <v>2</v>
      </c>
      <c r="H38" s="15">
        <v>0.3</v>
      </c>
      <c r="I38" s="16">
        <f t="shared" si="0"/>
        <v>1.4</v>
      </c>
      <c r="J38" s="16">
        <f t="shared" si="1"/>
        <v>0.308</v>
      </c>
      <c r="K38" s="15">
        <v>0.35</v>
      </c>
      <c r="L38" s="16">
        <f t="shared" si="2"/>
        <v>1.3</v>
      </c>
      <c r="M38" s="14">
        <f t="shared" si="3"/>
        <v>0.28600000000000003</v>
      </c>
    </row>
    <row r="39" spans="1:13" ht="30" x14ac:dyDescent="0.25">
      <c r="A39" s="13" t="s">
        <v>32</v>
      </c>
      <c r="B39" s="39" t="s">
        <v>134</v>
      </c>
      <c r="C39" s="39" t="s">
        <v>98</v>
      </c>
      <c r="D39" s="13" t="s">
        <v>57</v>
      </c>
      <c r="E39" s="36" t="s">
        <v>5</v>
      </c>
      <c r="F39" s="36"/>
      <c r="G39" s="16">
        <v>25000</v>
      </c>
      <c r="H39" s="15">
        <v>0.3</v>
      </c>
      <c r="I39" s="16">
        <f t="shared" si="0"/>
        <v>17500</v>
      </c>
      <c r="J39" s="16">
        <f t="shared" si="1"/>
        <v>3850</v>
      </c>
      <c r="K39" s="15">
        <v>0.35</v>
      </c>
      <c r="L39" s="16">
        <f t="shared" si="2"/>
        <v>16250</v>
      </c>
      <c r="M39" s="14">
        <f t="shared" si="3"/>
        <v>3575</v>
      </c>
    </row>
    <row r="40" spans="1:13" x14ac:dyDescent="0.25">
      <c r="A40" s="1" t="s">
        <v>36</v>
      </c>
      <c r="B40" s="5" t="s">
        <v>136</v>
      </c>
      <c r="C40" s="5" t="s">
        <v>99</v>
      </c>
      <c r="D40" s="1" t="s">
        <v>57</v>
      </c>
      <c r="E40" s="34" t="s">
        <v>5</v>
      </c>
      <c r="F40" s="34"/>
      <c r="G40" s="2">
        <v>17500</v>
      </c>
      <c r="H40" s="3">
        <v>0.3</v>
      </c>
      <c r="I40" s="2">
        <f t="shared" si="0"/>
        <v>12250</v>
      </c>
      <c r="J40" s="2">
        <f t="shared" si="1"/>
        <v>2695</v>
      </c>
      <c r="K40" s="3">
        <v>0.35</v>
      </c>
      <c r="L40" s="2">
        <f t="shared" si="2"/>
        <v>11375</v>
      </c>
      <c r="M40" s="4">
        <f t="shared" si="3"/>
        <v>2502.5</v>
      </c>
    </row>
    <row r="41" spans="1:13" x14ac:dyDescent="0.25">
      <c r="A41" s="1" t="s">
        <v>20</v>
      </c>
      <c r="B41" s="5" t="s">
        <v>146</v>
      </c>
      <c r="C41" s="5" t="s">
        <v>100</v>
      </c>
      <c r="D41" s="1" t="s">
        <v>56</v>
      </c>
      <c r="E41" s="34" t="s">
        <v>5</v>
      </c>
      <c r="F41" s="34">
        <v>25</v>
      </c>
      <c r="G41" s="2">
        <v>230</v>
      </c>
      <c r="H41" s="3">
        <v>0.3</v>
      </c>
      <c r="I41" s="2">
        <f t="shared" si="0"/>
        <v>161</v>
      </c>
      <c r="J41" s="2">
        <f t="shared" si="1"/>
        <v>35.42</v>
      </c>
      <c r="K41" s="3">
        <v>0.35</v>
      </c>
      <c r="L41" s="2">
        <f t="shared" si="2"/>
        <v>149.5</v>
      </c>
      <c r="M41" s="4">
        <f t="shared" si="3"/>
        <v>32.89</v>
      </c>
    </row>
    <row r="42" spans="1:13" x14ac:dyDescent="0.25">
      <c r="A42" s="1" t="s">
        <v>55</v>
      </c>
      <c r="B42" s="5" t="s">
        <v>146</v>
      </c>
      <c r="C42" s="5" t="s">
        <v>101</v>
      </c>
      <c r="D42" s="1" t="s">
        <v>57</v>
      </c>
      <c r="E42" s="34" t="s">
        <v>5</v>
      </c>
      <c r="F42" s="34"/>
      <c r="G42" s="2">
        <v>11500</v>
      </c>
      <c r="H42" s="3">
        <v>0.3</v>
      </c>
      <c r="I42" s="2">
        <f t="shared" si="0"/>
        <v>8049.9999999999991</v>
      </c>
      <c r="J42" s="2">
        <f t="shared" si="1"/>
        <v>1770.9999999999998</v>
      </c>
      <c r="K42" s="3">
        <v>0.35</v>
      </c>
      <c r="L42" s="2">
        <f t="shared" si="2"/>
        <v>7475</v>
      </c>
      <c r="M42" s="4">
        <f t="shared" si="3"/>
        <v>1644.5</v>
      </c>
    </row>
    <row r="43" spans="1:13" x14ac:dyDescent="0.25">
      <c r="A43" s="1" t="s">
        <v>43</v>
      </c>
      <c r="B43" s="5" t="s">
        <v>141</v>
      </c>
      <c r="C43" s="5" t="s">
        <v>102</v>
      </c>
      <c r="D43" s="1" t="s">
        <v>56</v>
      </c>
      <c r="E43" s="34" t="s">
        <v>5</v>
      </c>
      <c r="F43" s="34"/>
      <c r="G43" s="2">
        <v>1200</v>
      </c>
      <c r="H43" s="3">
        <v>0.3</v>
      </c>
      <c r="I43" s="2">
        <f t="shared" si="0"/>
        <v>840</v>
      </c>
      <c r="J43" s="2">
        <f t="shared" si="1"/>
        <v>184.8</v>
      </c>
      <c r="K43" s="3">
        <v>0.35</v>
      </c>
      <c r="L43" s="2">
        <f t="shared" si="2"/>
        <v>780</v>
      </c>
      <c r="M43" s="4">
        <f t="shared" si="3"/>
        <v>171.6</v>
      </c>
    </row>
    <row r="44" spans="1:13" x14ac:dyDescent="0.25">
      <c r="A44" s="1" t="s">
        <v>34</v>
      </c>
      <c r="B44" s="5" t="s">
        <v>157</v>
      </c>
      <c r="C44" s="5" t="s">
        <v>103</v>
      </c>
      <c r="D44" s="1" t="s">
        <v>56</v>
      </c>
      <c r="E44" s="34" t="s">
        <v>5</v>
      </c>
      <c r="F44" s="34">
        <v>25</v>
      </c>
      <c r="G44" s="2">
        <v>460</v>
      </c>
      <c r="H44" s="3">
        <v>0.3</v>
      </c>
      <c r="I44" s="2">
        <f t="shared" si="0"/>
        <v>322</v>
      </c>
      <c r="J44" s="2">
        <f t="shared" si="1"/>
        <v>70.84</v>
      </c>
      <c r="K44" s="3">
        <v>0.35</v>
      </c>
      <c r="L44" s="2">
        <f t="shared" si="2"/>
        <v>299</v>
      </c>
      <c r="M44" s="4">
        <f t="shared" si="3"/>
        <v>65.78</v>
      </c>
    </row>
    <row r="45" spans="1:13" x14ac:dyDescent="0.25">
      <c r="A45" s="1" t="s">
        <v>23</v>
      </c>
      <c r="B45" s="5" t="s">
        <v>157</v>
      </c>
      <c r="C45" s="5" t="s">
        <v>104</v>
      </c>
      <c r="D45" s="1" t="s">
        <v>57</v>
      </c>
      <c r="E45" s="34" t="s">
        <v>5</v>
      </c>
      <c r="F45" s="34"/>
      <c r="G45" s="2">
        <v>23000</v>
      </c>
      <c r="H45" s="3">
        <v>0.3</v>
      </c>
      <c r="I45" s="2">
        <f t="shared" si="0"/>
        <v>16099.999999999998</v>
      </c>
      <c r="J45" s="2">
        <f t="shared" si="1"/>
        <v>3541.9999999999995</v>
      </c>
      <c r="K45" s="3">
        <v>0.35</v>
      </c>
      <c r="L45" s="2">
        <f t="shared" si="2"/>
        <v>14950</v>
      </c>
      <c r="M45" s="4">
        <f t="shared" si="3"/>
        <v>3289</v>
      </c>
    </row>
    <row r="46" spans="1:13" ht="30" x14ac:dyDescent="0.25">
      <c r="A46" s="1" t="s">
        <v>44</v>
      </c>
      <c r="B46" s="5" t="s">
        <v>138</v>
      </c>
      <c r="C46" s="5" t="s">
        <v>105</v>
      </c>
      <c r="D46" s="1" t="s">
        <v>57</v>
      </c>
      <c r="E46" s="34" t="s">
        <v>5</v>
      </c>
      <c r="F46" s="34"/>
      <c r="G46" s="2">
        <v>25000</v>
      </c>
      <c r="H46" s="3">
        <v>0.3</v>
      </c>
      <c r="I46" s="2">
        <f t="shared" si="0"/>
        <v>17500</v>
      </c>
      <c r="J46" s="2">
        <f t="shared" si="1"/>
        <v>3850</v>
      </c>
      <c r="K46" s="3">
        <v>0.35</v>
      </c>
      <c r="L46" s="2">
        <f t="shared" si="2"/>
        <v>16250</v>
      </c>
      <c r="M46" s="4">
        <f t="shared" si="3"/>
        <v>3575</v>
      </c>
    </row>
    <row r="47" spans="1:13" x14ac:dyDescent="0.25">
      <c r="A47" s="1" t="s">
        <v>35</v>
      </c>
      <c r="B47" s="5" t="s">
        <v>139</v>
      </c>
      <c r="C47" s="5" t="s">
        <v>106</v>
      </c>
      <c r="D47" s="1" t="s">
        <v>57</v>
      </c>
      <c r="E47" s="34" t="s">
        <v>5</v>
      </c>
      <c r="F47" s="34"/>
      <c r="G47" s="2">
        <v>57500</v>
      </c>
      <c r="H47" s="3">
        <v>0.3</v>
      </c>
      <c r="I47" s="2">
        <f t="shared" si="0"/>
        <v>40250</v>
      </c>
      <c r="J47" s="2">
        <f t="shared" si="1"/>
        <v>8855</v>
      </c>
      <c r="K47" s="3">
        <v>0.35</v>
      </c>
      <c r="L47" s="2">
        <f t="shared" si="2"/>
        <v>37375</v>
      </c>
      <c r="M47" s="4">
        <f t="shared" si="3"/>
        <v>8222.5</v>
      </c>
    </row>
    <row r="48" spans="1:13" x14ac:dyDescent="0.25">
      <c r="A48" s="1" t="s">
        <v>16</v>
      </c>
      <c r="B48" s="5" t="s">
        <v>153</v>
      </c>
      <c r="C48" s="5" t="s">
        <v>107</v>
      </c>
      <c r="D48" s="1" t="s">
        <v>56</v>
      </c>
      <c r="E48" s="34" t="s">
        <v>5</v>
      </c>
      <c r="F48" s="34">
        <v>25</v>
      </c>
      <c r="G48" s="2">
        <v>100</v>
      </c>
      <c r="H48" s="3">
        <v>0.3</v>
      </c>
      <c r="I48" s="2">
        <f t="shared" si="0"/>
        <v>70</v>
      </c>
      <c r="J48" s="2">
        <f t="shared" si="1"/>
        <v>15.4</v>
      </c>
      <c r="K48" s="3">
        <v>0.35</v>
      </c>
      <c r="L48" s="2">
        <f t="shared" si="2"/>
        <v>65</v>
      </c>
      <c r="M48" s="4">
        <f t="shared" si="3"/>
        <v>14.3</v>
      </c>
    </row>
    <row r="49" spans="1:13" x14ac:dyDescent="0.25">
      <c r="A49" s="1" t="s">
        <v>21</v>
      </c>
      <c r="B49" s="5" t="s">
        <v>153</v>
      </c>
      <c r="C49" s="5" t="s">
        <v>108</v>
      </c>
      <c r="D49" s="1" t="s">
        <v>57</v>
      </c>
      <c r="E49" s="34" t="s">
        <v>5</v>
      </c>
      <c r="F49" s="34"/>
      <c r="G49" s="2">
        <v>5000</v>
      </c>
      <c r="H49" s="3">
        <v>0.3</v>
      </c>
      <c r="I49" s="2">
        <f t="shared" si="0"/>
        <v>3500</v>
      </c>
      <c r="J49" s="2">
        <f t="shared" si="1"/>
        <v>770</v>
      </c>
      <c r="K49" s="3">
        <v>0.35</v>
      </c>
      <c r="L49" s="2">
        <f t="shared" si="2"/>
        <v>3250</v>
      </c>
      <c r="M49" s="4">
        <f t="shared" si="3"/>
        <v>715</v>
      </c>
    </row>
    <row r="50" spans="1:13" ht="30" x14ac:dyDescent="0.25">
      <c r="A50" s="1" t="s">
        <v>17</v>
      </c>
      <c r="B50" s="5" t="s">
        <v>142</v>
      </c>
      <c r="C50" s="5" t="s">
        <v>109</v>
      </c>
      <c r="D50" s="1" t="s">
        <v>56</v>
      </c>
      <c r="E50" s="34" t="s">
        <v>5</v>
      </c>
      <c r="F50" s="34">
        <v>10</v>
      </c>
      <c r="G50" s="2">
        <v>500</v>
      </c>
      <c r="H50" s="3">
        <v>0.3</v>
      </c>
      <c r="I50" s="2">
        <f t="shared" si="0"/>
        <v>350</v>
      </c>
      <c r="J50" s="2">
        <f t="shared" si="1"/>
        <v>77</v>
      </c>
      <c r="K50" s="3">
        <v>0.35</v>
      </c>
      <c r="L50" s="2">
        <f t="shared" si="2"/>
        <v>325</v>
      </c>
      <c r="M50" s="4">
        <f t="shared" si="3"/>
        <v>71.5</v>
      </c>
    </row>
    <row r="51" spans="1:13" ht="30" x14ac:dyDescent="0.25">
      <c r="A51" s="1" t="s">
        <v>15</v>
      </c>
      <c r="B51" s="5" t="s">
        <v>142</v>
      </c>
      <c r="C51" s="5" t="s">
        <v>110</v>
      </c>
      <c r="D51" s="1" t="s">
        <v>57</v>
      </c>
      <c r="E51" s="34" t="s">
        <v>5</v>
      </c>
      <c r="F51" s="34"/>
      <c r="G51" s="2">
        <v>25000</v>
      </c>
      <c r="H51" s="3">
        <v>0.3</v>
      </c>
      <c r="I51" s="2">
        <f t="shared" si="0"/>
        <v>17500</v>
      </c>
      <c r="J51" s="2">
        <f t="shared" si="1"/>
        <v>3850</v>
      </c>
      <c r="K51" s="3">
        <v>0.35</v>
      </c>
      <c r="L51" s="2">
        <f t="shared" si="2"/>
        <v>16250</v>
      </c>
      <c r="M51" s="4">
        <f t="shared" si="3"/>
        <v>3575</v>
      </c>
    </row>
    <row r="52" spans="1:13" ht="30" x14ac:dyDescent="0.25">
      <c r="A52" s="1" t="s">
        <v>50</v>
      </c>
      <c r="B52" s="5" t="s">
        <v>158</v>
      </c>
      <c r="C52" s="5" t="s">
        <v>111</v>
      </c>
      <c r="D52" s="1" t="s">
        <v>57</v>
      </c>
      <c r="E52" s="34" t="s">
        <v>5</v>
      </c>
      <c r="F52" s="34"/>
      <c r="G52" s="2">
        <v>12000</v>
      </c>
      <c r="H52" s="3">
        <v>0.3</v>
      </c>
      <c r="I52" s="2">
        <f t="shared" si="0"/>
        <v>8400</v>
      </c>
      <c r="J52" s="2">
        <f t="shared" si="1"/>
        <v>1848</v>
      </c>
      <c r="K52" s="3">
        <v>0.35</v>
      </c>
      <c r="L52" s="2">
        <f t="shared" si="2"/>
        <v>7800</v>
      </c>
      <c r="M52" s="4">
        <f t="shared" si="3"/>
        <v>1716</v>
      </c>
    </row>
    <row r="53" spans="1:13" x14ac:dyDescent="0.25">
      <c r="A53" s="1" t="s">
        <v>54</v>
      </c>
      <c r="B53" s="5" t="s">
        <v>142</v>
      </c>
      <c r="C53" s="5" t="s">
        <v>112</v>
      </c>
      <c r="D53" s="1" t="s">
        <v>57</v>
      </c>
      <c r="E53" s="34" t="s">
        <v>5</v>
      </c>
      <c r="F53" s="34"/>
      <c r="G53" s="2">
        <v>45000</v>
      </c>
      <c r="H53" s="3">
        <v>0.3</v>
      </c>
      <c r="I53" s="2">
        <f t="shared" si="0"/>
        <v>31499.999999999996</v>
      </c>
      <c r="J53" s="2">
        <f t="shared" si="1"/>
        <v>6929.9999999999991</v>
      </c>
      <c r="K53" s="3">
        <v>0.35</v>
      </c>
      <c r="L53" s="2">
        <f t="shared" si="2"/>
        <v>29250</v>
      </c>
      <c r="M53" s="4">
        <f t="shared" si="3"/>
        <v>6435</v>
      </c>
    </row>
    <row r="54" spans="1:13" ht="30" x14ac:dyDescent="0.25">
      <c r="A54" s="1" t="s">
        <v>119</v>
      </c>
      <c r="B54" s="5" t="s">
        <v>159</v>
      </c>
      <c r="C54" s="5" t="s">
        <v>114</v>
      </c>
      <c r="D54" s="1" t="s">
        <v>124</v>
      </c>
      <c r="E54" s="34" t="s">
        <v>5</v>
      </c>
      <c r="F54" s="34">
        <v>50000</v>
      </c>
      <c r="G54" s="2">
        <v>3.2</v>
      </c>
      <c r="H54" s="3">
        <v>0.3</v>
      </c>
      <c r="I54" s="2">
        <f t="shared" si="0"/>
        <v>2.2399999999999998</v>
      </c>
      <c r="J54" s="2">
        <f t="shared" si="1"/>
        <v>0.49279999999999996</v>
      </c>
      <c r="K54" s="3">
        <v>0.35</v>
      </c>
      <c r="L54" s="2">
        <f t="shared" si="2"/>
        <v>2.08</v>
      </c>
      <c r="M54" s="4">
        <f t="shared" si="3"/>
        <v>0.45760000000000001</v>
      </c>
    </row>
    <row r="55" spans="1:13" ht="30" x14ac:dyDescent="0.25">
      <c r="A55" s="1" t="s">
        <v>120</v>
      </c>
      <c r="B55" s="5" t="s">
        <v>159</v>
      </c>
      <c r="C55" s="5" t="s">
        <v>115</v>
      </c>
      <c r="D55" s="1" t="s">
        <v>124</v>
      </c>
      <c r="E55" s="34" t="s">
        <v>5</v>
      </c>
      <c r="F55" s="34">
        <v>1000000</v>
      </c>
      <c r="G55" s="2">
        <v>0.16</v>
      </c>
      <c r="H55" s="3">
        <v>0.3</v>
      </c>
      <c r="I55" s="2">
        <f t="shared" si="0"/>
        <v>0.11199999999999999</v>
      </c>
      <c r="J55" s="2">
        <f t="shared" si="1"/>
        <v>2.4639999999999999E-2</v>
      </c>
      <c r="K55" s="3">
        <v>0.35</v>
      </c>
      <c r="L55" s="2">
        <f t="shared" si="2"/>
        <v>0.10400000000000001</v>
      </c>
      <c r="M55" s="4">
        <f t="shared" si="3"/>
        <v>2.2880000000000001E-2</v>
      </c>
    </row>
    <row r="56" spans="1:13" x14ac:dyDescent="0.25">
      <c r="A56" s="1" t="s">
        <v>161</v>
      </c>
      <c r="B56" s="5" t="s">
        <v>159</v>
      </c>
      <c r="C56" s="5" t="s">
        <v>160</v>
      </c>
      <c r="D56" s="1" t="s">
        <v>124</v>
      </c>
      <c r="E56" s="34" t="s">
        <v>5</v>
      </c>
      <c r="F56" s="34">
        <v>1000000</v>
      </c>
      <c r="G56" s="2">
        <v>0.37</v>
      </c>
      <c r="H56" s="3">
        <v>0.3</v>
      </c>
      <c r="I56" s="2">
        <f t="shared" si="0"/>
        <v>0.25900000000000001</v>
      </c>
      <c r="J56" s="2">
        <f t="shared" si="1"/>
        <v>5.6980000000000003E-2</v>
      </c>
      <c r="K56" s="3">
        <v>0.35</v>
      </c>
      <c r="L56" s="2">
        <f t="shared" si="2"/>
        <v>0.24049999999999999</v>
      </c>
      <c r="M56" s="4">
        <f t="shared" si="3"/>
        <v>5.2909999999999999E-2</v>
      </c>
    </row>
    <row r="57" spans="1:13" ht="30" x14ac:dyDescent="0.25">
      <c r="A57" s="1" t="s">
        <v>121</v>
      </c>
      <c r="B57" s="5" t="s">
        <v>159</v>
      </c>
      <c r="C57" s="5" t="s">
        <v>116</v>
      </c>
      <c r="D57" s="1" t="s">
        <v>124</v>
      </c>
      <c r="E57" s="34" t="s">
        <v>5</v>
      </c>
      <c r="F57" s="34">
        <v>50000</v>
      </c>
      <c r="G57" s="2">
        <v>4.5</v>
      </c>
      <c r="H57" s="3">
        <v>0.3</v>
      </c>
      <c r="I57" s="2">
        <f t="shared" si="0"/>
        <v>3.15</v>
      </c>
      <c r="J57" s="2">
        <f t="shared" si="1"/>
        <v>0.69299999999999995</v>
      </c>
      <c r="K57" s="3">
        <v>0.35</v>
      </c>
      <c r="L57" s="2">
        <f t="shared" si="2"/>
        <v>2.9250000000000003</v>
      </c>
      <c r="M57" s="4">
        <f t="shared" si="3"/>
        <v>0.64350000000000007</v>
      </c>
    </row>
    <row r="58" spans="1:13" ht="30" x14ac:dyDescent="0.25">
      <c r="A58" s="1" t="s">
        <v>122</v>
      </c>
      <c r="B58" s="5" t="s">
        <v>159</v>
      </c>
      <c r="C58" s="5" t="s">
        <v>117</v>
      </c>
      <c r="D58" s="1" t="s">
        <v>124</v>
      </c>
      <c r="E58" s="34" t="s">
        <v>5</v>
      </c>
      <c r="F58" s="34">
        <v>1000000</v>
      </c>
      <c r="G58" s="2">
        <v>0.23</v>
      </c>
      <c r="H58" s="3">
        <v>0.3</v>
      </c>
      <c r="I58" s="2">
        <f t="shared" si="0"/>
        <v>0.161</v>
      </c>
      <c r="J58" s="2">
        <f t="shared" si="1"/>
        <v>3.542E-2</v>
      </c>
      <c r="K58" s="3">
        <v>0.35</v>
      </c>
      <c r="L58" s="2">
        <f t="shared" si="2"/>
        <v>0.14950000000000002</v>
      </c>
      <c r="M58" s="4">
        <f t="shared" si="3"/>
        <v>3.2890000000000003E-2</v>
      </c>
    </row>
    <row r="59" spans="1:13" ht="30" x14ac:dyDescent="0.25">
      <c r="A59" s="1" t="s">
        <v>123</v>
      </c>
      <c r="B59" s="5" t="s">
        <v>159</v>
      </c>
      <c r="C59" s="5" t="s">
        <v>118</v>
      </c>
      <c r="D59" s="1" t="s">
        <v>125</v>
      </c>
      <c r="E59" s="34" t="s">
        <v>5</v>
      </c>
      <c r="F59" s="34">
        <v>10</v>
      </c>
      <c r="G59" s="2">
        <v>5795</v>
      </c>
      <c r="H59" s="3">
        <v>0.3</v>
      </c>
      <c r="I59" s="2">
        <f t="shared" si="0"/>
        <v>4056.4999999999995</v>
      </c>
      <c r="J59" s="2">
        <f t="shared" si="1"/>
        <v>892.43</v>
      </c>
      <c r="K59" s="3">
        <v>0.35</v>
      </c>
      <c r="L59" s="2">
        <f t="shared" si="2"/>
        <v>3766.75</v>
      </c>
      <c r="M59" s="4">
        <f t="shared" si="3"/>
        <v>828.68500000000006</v>
      </c>
    </row>
    <row r="60" spans="1:13" x14ac:dyDescent="0.25">
      <c r="A60" s="1" t="s">
        <v>127</v>
      </c>
      <c r="B60" s="5" t="s">
        <v>162</v>
      </c>
      <c r="C60" s="5" t="s">
        <v>126</v>
      </c>
      <c r="D60" s="1" t="s">
        <v>125</v>
      </c>
      <c r="E60" s="34" t="s">
        <v>5</v>
      </c>
      <c r="F60" s="34"/>
      <c r="G60" s="2">
        <v>20000</v>
      </c>
      <c r="H60" s="3">
        <v>0.3</v>
      </c>
      <c r="I60" s="2">
        <f t="shared" si="0"/>
        <v>14000</v>
      </c>
      <c r="J60" s="2">
        <f t="shared" si="1"/>
        <v>3080</v>
      </c>
      <c r="K60" s="3">
        <v>0.35</v>
      </c>
      <c r="L60" s="2">
        <f t="shared" si="2"/>
        <v>13000</v>
      </c>
      <c r="M60" s="4">
        <f t="shared" si="3"/>
        <v>2860</v>
      </c>
    </row>
    <row r="61" spans="1:13" x14ac:dyDescent="0.25">
      <c r="A61" s="6" t="s">
        <v>187</v>
      </c>
      <c r="B61" s="10" t="s">
        <v>188</v>
      </c>
      <c r="C61" s="10" t="s">
        <v>189</v>
      </c>
      <c r="D61" s="6" t="s">
        <v>125</v>
      </c>
      <c r="E61" s="37" t="s">
        <v>5</v>
      </c>
      <c r="F61" s="37">
        <v>5</v>
      </c>
      <c r="G61" s="9">
        <v>4595</v>
      </c>
      <c r="H61" s="8">
        <v>0.3</v>
      </c>
      <c r="I61" s="9">
        <f t="shared" si="0"/>
        <v>3216.5</v>
      </c>
      <c r="J61" s="9">
        <f t="shared" si="1"/>
        <v>707.63</v>
      </c>
      <c r="K61" s="8">
        <v>0.35</v>
      </c>
      <c r="L61" s="9">
        <f t="shared" si="2"/>
        <v>2986.75</v>
      </c>
      <c r="M61" s="7">
        <f t="shared" si="3"/>
        <v>657.08500000000004</v>
      </c>
    </row>
    <row r="62" spans="1:13" x14ac:dyDescent="0.25">
      <c r="A62" s="1" t="s">
        <v>165</v>
      </c>
      <c r="B62" s="5" t="s">
        <v>188</v>
      </c>
      <c r="C62" s="5" t="s">
        <v>164</v>
      </c>
      <c r="D62" s="1" t="s">
        <v>125</v>
      </c>
      <c r="E62" s="34" t="s">
        <v>5</v>
      </c>
      <c r="F62" s="34">
        <v>5</v>
      </c>
      <c r="G62" s="2">
        <v>6895</v>
      </c>
      <c r="H62" s="3">
        <v>0.3</v>
      </c>
      <c r="I62" s="2">
        <f t="shared" si="0"/>
        <v>4826.5</v>
      </c>
      <c r="J62" s="2">
        <f t="shared" si="1"/>
        <v>1061.83</v>
      </c>
      <c r="K62" s="3">
        <v>0.35</v>
      </c>
      <c r="L62" s="2">
        <f t="shared" si="2"/>
        <v>4481.75</v>
      </c>
      <c r="M62" s="4">
        <f t="shared" si="3"/>
        <v>985.98500000000001</v>
      </c>
    </row>
    <row r="63" spans="1:13" x14ac:dyDescent="0.25">
      <c r="A63" s="1" t="s">
        <v>167</v>
      </c>
      <c r="B63" s="5" t="s">
        <v>188</v>
      </c>
      <c r="C63" s="5" t="s">
        <v>166</v>
      </c>
      <c r="D63" s="1" t="s">
        <v>163</v>
      </c>
      <c r="E63" s="34" t="s">
        <v>5</v>
      </c>
      <c r="F63" s="34"/>
      <c r="G63" s="2">
        <v>105</v>
      </c>
      <c r="H63" s="3">
        <v>0.3</v>
      </c>
      <c r="I63" s="2">
        <f t="shared" si="0"/>
        <v>73.5</v>
      </c>
      <c r="J63" s="2">
        <f t="shared" si="1"/>
        <v>16.170000000000002</v>
      </c>
      <c r="K63" s="3">
        <v>0.35</v>
      </c>
      <c r="L63" s="2">
        <f t="shared" si="2"/>
        <v>68.25</v>
      </c>
      <c r="M63" s="4">
        <f t="shared" si="3"/>
        <v>15.015000000000001</v>
      </c>
    </row>
    <row r="64" spans="1:13" ht="30" x14ac:dyDescent="0.25">
      <c r="A64" s="1" t="s">
        <v>204</v>
      </c>
      <c r="B64" s="5" t="s">
        <v>188</v>
      </c>
      <c r="C64" s="5" t="s">
        <v>203</v>
      </c>
      <c r="D64" s="1" t="s">
        <v>125</v>
      </c>
      <c r="E64" s="34" t="s">
        <v>5</v>
      </c>
      <c r="F64" s="34"/>
      <c r="G64" s="2">
        <v>80</v>
      </c>
      <c r="H64" s="3">
        <v>0.3</v>
      </c>
      <c r="I64" s="2">
        <f t="shared" si="0"/>
        <v>56</v>
      </c>
      <c r="J64" s="2">
        <f t="shared" si="1"/>
        <v>12.32</v>
      </c>
      <c r="K64" s="3">
        <v>0.35</v>
      </c>
      <c r="L64" s="2">
        <f t="shared" si="2"/>
        <v>52</v>
      </c>
      <c r="M64" s="4">
        <f t="shared" si="3"/>
        <v>11.44</v>
      </c>
    </row>
    <row r="65" spans="1:13" x14ac:dyDescent="0.25">
      <c r="A65" s="6" t="s">
        <v>201</v>
      </c>
      <c r="B65" s="10" t="s">
        <v>188</v>
      </c>
      <c r="C65" s="10" t="s">
        <v>200</v>
      </c>
      <c r="D65" s="6" t="s">
        <v>202</v>
      </c>
      <c r="E65" s="37" t="s">
        <v>5</v>
      </c>
      <c r="F65" s="37">
        <v>1000</v>
      </c>
      <c r="G65" s="9">
        <v>6</v>
      </c>
      <c r="H65" s="8">
        <v>0.3</v>
      </c>
      <c r="I65" s="9">
        <f t="shared" si="0"/>
        <v>4.1999999999999993</v>
      </c>
      <c r="J65" s="9">
        <f t="shared" si="1"/>
        <v>0.92399999999999982</v>
      </c>
      <c r="K65" s="8">
        <v>0.35</v>
      </c>
      <c r="L65" s="9">
        <f t="shared" si="2"/>
        <v>3.9000000000000004</v>
      </c>
      <c r="M65" s="7">
        <f t="shared" si="3"/>
        <v>0.8580000000000001</v>
      </c>
    </row>
    <row r="66" spans="1:13" x14ac:dyDescent="0.25">
      <c r="A66" s="1" t="s">
        <v>169</v>
      </c>
      <c r="B66" s="5" t="s">
        <v>188</v>
      </c>
      <c r="C66" s="5" t="s">
        <v>168</v>
      </c>
      <c r="D66" s="1" t="s">
        <v>125</v>
      </c>
      <c r="E66" s="34" t="s">
        <v>5</v>
      </c>
      <c r="F66" s="34">
        <v>5</v>
      </c>
      <c r="G66" s="2">
        <v>7125</v>
      </c>
      <c r="H66" s="3">
        <v>0.3</v>
      </c>
      <c r="I66" s="2">
        <f t="shared" si="0"/>
        <v>4987.5</v>
      </c>
      <c r="J66" s="2">
        <f t="shared" si="1"/>
        <v>1097.25</v>
      </c>
      <c r="K66" s="3">
        <v>0.35</v>
      </c>
      <c r="L66" s="2">
        <f t="shared" si="2"/>
        <v>4631.25</v>
      </c>
      <c r="M66" s="4">
        <f t="shared" si="3"/>
        <v>1018.875</v>
      </c>
    </row>
    <row r="67" spans="1:13" x14ac:dyDescent="0.25">
      <c r="A67" s="1" t="s">
        <v>171</v>
      </c>
      <c r="B67" s="5" t="s">
        <v>188</v>
      </c>
      <c r="C67" s="5" t="s">
        <v>170</v>
      </c>
      <c r="D67" s="1" t="s">
        <v>163</v>
      </c>
      <c r="E67" s="34" t="s">
        <v>5</v>
      </c>
      <c r="F67" s="34"/>
      <c r="G67" s="2">
        <v>185</v>
      </c>
      <c r="H67" s="3">
        <v>0.3</v>
      </c>
      <c r="I67" s="2">
        <f t="shared" ref="I67:I78" si="4">G67*(1-H67)</f>
        <v>129.5</v>
      </c>
      <c r="J67" s="2">
        <f t="shared" ref="J67:J78" si="5">I67*22%</f>
        <v>28.49</v>
      </c>
      <c r="K67" s="3">
        <v>0.35</v>
      </c>
      <c r="L67" s="2">
        <f t="shared" ref="L67:L78" si="6">G67*(1-K67)</f>
        <v>120.25</v>
      </c>
      <c r="M67" s="4">
        <f t="shared" ref="M67:M78" si="7">L67*22%</f>
        <v>26.455000000000002</v>
      </c>
    </row>
    <row r="68" spans="1:13" ht="30" x14ac:dyDescent="0.25">
      <c r="A68" s="6" t="s">
        <v>173</v>
      </c>
      <c r="B68" s="10" t="s">
        <v>188</v>
      </c>
      <c r="C68" s="10" t="s">
        <v>172</v>
      </c>
      <c r="D68" s="6" t="s">
        <v>125</v>
      </c>
      <c r="E68" s="37" t="s">
        <v>5</v>
      </c>
      <c r="F68" s="37">
        <v>5</v>
      </c>
      <c r="G68" s="9">
        <v>500</v>
      </c>
      <c r="H68" s="8">
        <v>0.3</v>
      </c>
      <c r="I68" s="9">
        <f t="shared" si="4"/>
        <v>350</v>
      </c>
      <c r="J68" s="9">
        <f t="shared" si="5"/>
        <v>77</v>
      </c>
      <c r="K68" s="8">
        <v>0.35</v>
      </c>
      <c r="L68" s="9">
        <f t="shared" si="6"/>
        <v>325</v>
      </c>
      <c r="M68" s="7">
        <f t="shared" si="7"/>
        <v>71.5</v>
      </c>
    </row>
    <row r="69" spans="1:13" x14ac:dyDescent="0.25">
      <c r="A69" s="1" t="s">
        <v>175</v>
      </c>
      <c r="B69" s="5" t="s">
        <v>188</v>
      </c>
      <c r="C69" s="5" t="s">
        <v>174</v>
      </c>
      <c r="D69" s="1" t="s">
        <v>163</v>
      </c>
      <c r="E69" s="34" t="s">
        <v>5</v>
      </c>
      <c r="F69" s="34"/>
      <c r="G69" s="2">
        <v>70</v>
      </c>
      <c r="H69" s="3">
        <v>0.3</v>
      </c>
      <c r="I69" s="2">
        <f t="shared" si="4"/>
        <v>49</v>
      </c>
      <c r="J69" s="2">
        <f t="shared" si="5"/>
        <v>10.78</v>
      </c>
      <c r="K69" s="3">
        <v>0.35</v>
      </c>
      <c r="L69" s="2">
        <f t="shared" si="6"/>
        <v>45.5</v>
      </c>
      <c r="M69" s="4">
        <f t="shared" si="7"/>
        <v>10.01</v>
      </c>
    </row>
    <row r="70" spans="1:13" ht="30" x14ac:dyDescent="0.25">
      <c r="A70" s="6" t="s">
        <v>191</v>
      </c>
      <c r="B70" s="10" t="s">
        <v>188</v>
      </c>
      <c r="C70" s="10" t="s">
        <v>190</v>
      </c>
      <c r="D70" s="6" t="s">
        <v>125</v>
      </c>
      <c r="E70" s="37" t="s">
        <v>5</v>
      </c>
      <c r="F70" s="37">
        <v>5</v>
      </c>
      <c r="G70" s="9">
        <v>4595</v>
      </c>
      <c r="H70" s="8">
        <v>0.3</v>
      </c>
      <c r="I70" s="9">
        <f t="shared" si="4"/>
        <v>3216.5</v>
      </c>
      <c r="J70" s="9">
        <f t="shared" si="5"/>
        <v>707.63</v>
      </c>
      <c r="K70" s="8">
        <v>0.35</v>
      </c>
      <c r="L70" s="9">
        <f t="shared" si="6"/>
        <v>2986.75</v>
      </c>
      <c r="M70" s="7">
        <f t="shared" si="7"/>
        <v>657.08500000000004</v>
      </c>
    </row>
    <row r="71" spans="1:13" x14ac:dyDescent="0.25">
      <c r="A71" s="6" t="s">
        <v>193</v>
      </c>
      <c r="B71" s="10" t="s">
        <v>188</v>
      </c>
      <c r="C71" s="10" t="s">
        <v>192</v>
      </c>
      <c r="D71" s="6" t="s">
        <v>125</v>
      </c>
      <c r="E71" s="37" t="s">
        <v>5</v>
      </c>
      <c r="F71" s="37">
        <v>5</v>
      </c>
      <c r="G71" s="9">
        <v>4595</v>
      </c>
      <c r="H71" s="8">
        <v>0.3</v>
      </c>
      <c r="I71" s="9">
        <f t="shared" si="4"/>
        <v>3216.5</v>
      </c>
      <c r="J71" s="9">
        <f t="shared" si="5"/>
        <v>707.63</v>
      </c>
      <c r="K71" s="8">
        <v>0.35</v>
      </c>
      <c r="L71" s="9">
        <f t="shared" si="6"/>
        <v>2986.75</v>
      </c>
      <c r="M71" s="7">
        <f t="shared" si="7"/>
        <v>657.08500000000004</v>
      </c>
    </row>
    <row r="72" spans="1:13" ht="30" x14ac:dyDescent="0.25">
      <c r="A72" s="1" t="s">
        <v>177</v>
      </c>
      <c r="B72" s="5" t="s">
        <v>188</v>
      </c>
      <c r="C72" s="5" t="s">
        <v>176</v>
      </c>
      <c r="D72" s="1" t="s">
        <v>163</v>
      </c>
      <c r="E72" s="34" t="s">
        <v>5</v>
      </c>
      <c r="F72" s="34"/>
      <c r="G72" s="2">
        <v>75</v>
      </c>
      <c r="H72" s="3">
        <v>0.3</v>
      </c>
      <c r="I72" s="2">
        <f t="shared" si="4"/>
        <v>52.5</v>
      </c>
      <c r="J72" s="2">
        <f t="shared" si="5"/>
        <v>11.55</v>
      </c>
      <c r="K72" s="3">
        <v>0.35</v>
      </c>
      <c r="L72" s="2">
        <f t="shared" si="6"/>
        <v>48.75</v>
      </c>
      <c r="M72" s="4">
        <f t="shared" si="7"/>
        <v>10.725</v>
      </c>
    </row>
    <row r="73" spans="1:13" x14ac:dyDescent="0.25">
      <c r="A73" s="1" t="s">
        <v>179</v>
      </c>
      <c r="B73" s="5" t="s">
        <v>188</v>
      </c>
      <c r="C73" s="5" t="s">
        <v>178</v>
      </c>
      <c r="D73" s="1" t="s">
        <v>163</v>
      </c>
      <c r="E73" s="34" t="s">
        <v>5</v>
      </c>
      <c r="F73" s="34"/>
      <c r="G73" s="2">
        <v>110</v>
      </c>
      <c r="H73" s="3">
        <v>0.3</v>
      </c>
      <c r="I73" s="2">
        <f t="shared" si="4"/>
        <v>77</v>
      </c>
      <c r="J73" s="2">
        <f t="shared" si="5"/>
        <v>16.940000000000001</v>
      </c>
      <c r="K73" s="3">
        <v>0.35</v>
      </c>
      <c r="L73" s="2">
        <f t="shared" si="6"/>
        <v>71.5</v>
      </c>
      <c r="M73" s="4">
        <f t="shared" si="7"/>
        <v>15.73</v>
      </c>
    </row>
    <row r="74" spans="1:13" ht="45" x14ac:dyDescent="0.25">
      <c r="A74" s="1" t="s">
        <v>198</v>
      </c>
      <c r="B74" s="5" t="s">
        <v>188</v>
      </c>
      <c r="C74" s="5" t="s">
        <v>199</v>
      </c>
      <c r="D74" s="1" t="s">
        <v>180</v>
      </c>
      <c r="E74" s="34" t="s">
        <v>5</v>
      </c>
      <c r="F74" s="34">
        <v>1</v>
      </c>
      <c r="G74" s="2">
        <v>17500</v>
      </c>
      <c r="H74" s="3">
        <v>0.3</v>
      </c>
      <c r="I74" s="2">
        <f t="shared" si="4"/>
        <v>12250</v>
      </c>
      <c r="J74" s="2">
        <f t="shared" si="5"/>
        <v>2695</v>
      </c>
      <c r="K74" s="3">
        <v>0.35</v>
      </c>
      <c r="L74" s="2">
        <f t="shared" si="6"/>
        <v>11375</v>
      </c>
      <c r="M74" s="4">
        <f t="shared" si="7"/>
        <v>2502.5</v>
      </c>
    </row>
    <row r="75" spans="1:13" x14ac:dyDescent="0.25">
      <c r="A75" s="1" t="s">
        <v>195</v>
      </c>
      <c r="B75" s="5" t="s">
        <v>197</v>
      </c>
      <c r="C75" s="5" t="s">
        <v>131</v>
      </c>
      <c r="D75" s="1" t="s">
        <v>132</v>
      </c>
      <c r="E75" s="34" t="s">
        <v>5</v>
      </c>
      <c r="F75" s="34">
        <v>1</v>
      </c>
      <c r="G75" s="2">
        <v>17500</v>
      </c>
      <c r="H75" s="3">
        <v>0.3</v>
      </c>
      <c r="I75" s="2">
        <f t="shared" si="4"/>
        <v>12250</v>
      </c>
      <c r="J75" s="2">
        <f t="shared" si="5"/>
        <v>2695</v>
      </c>
      <c r="K75" s="3">
        <v>0.35</v>
      </c>
      <c r="L75" s="2">
        <f t="shared" si="6"/>
        <v>11375</v>
      </c>
      <c r="M75" s="4">
        <f t="shared" si="7"/>
        <v>2502.5</v>
      </c>
    </row>
    <row r="76" spans="1:13" x14ac:dyDescent="0.25">
      <c r="A76" s="1" t="s">
        <v>196</v>
      </c>
      <c r="B76" s="5" t="s">
        <v>197</v>
      </c>
      <c r="C76" s="5" t="s">
        <v>194</v>
      </c>
      <c r="D76" s="1" t="s">
        <v>163</v>
      </c>
      <c r="E76" s="34" t="s">
        <v>5</v>
      </c>
      <c r="F76" s="34">
        <v>500</v>
      </c>
      <c r="G76" s="2">
        <v>45</v>
      </c>
      <c r="H76" s="3">
        <v>0.3</v>
      </c>
      <c r="I76" s="2">
        <f t="shared" si="4"/>
        <v>31.499999999999996</v>
      </c>
      <c r="J76" s="2">
        <f t="shared" si="5"/>
        <v>6.9299999999999988</v>
      </c>
      <c r="K76" s="3">
        <v>0.35</v>
      </c>
      <c r="L76" s="2">
        <f t="shared" si="6"/>
        <v>29.25</v>
      </c>
      <c r="M76" s="4">
        <f t="shared" si="7"/>
        <v>6.4349999999999996</v>
      </c>
    </row>
    <row r="77" spans="1:13" ht="30" x14ac:dyDescent="0.25">
      <c r="A77" s="1" t="s">
        <v>183</v>
      </c>
      <c r="B77" s="5" t="s">
        <v>181</v>
      </c>
      <c r="C77" s="5" t="s">
        <v>182</v>
      </c>
      <c r="D77" s="1" t="s">
        <v>163</v>
      </c>
      <c r="E77" s="34" t="s">
        <v>5</v>
      </c>
      <c r="F77" s="34">
        <v>100</v>
      </c>
      <c r="G77" s="2">
        <v>40</v>
      </c>
      <c r="H77" s="3">
        <v>0.3</v>
      </c>
      <c r="I77" s="2">
        <f t="shared" si="4"/>
        <v>28</v>
      </c>
      <c r="J77" s="2">
        <f t="shared" si="5"/>
        <v>6.16</v>
      </c>
      <c r="K77" s="3">
        <v>0.35</v>
      </c>
      <c r="L77" s="2">
        <f t="shared" si="6"/>
        <v>26</v>
      </c>
      <c r="M77" s="4">
        <f t="shared" si="7"/>
        <v>5.72</v>
      </c>
    </row>
    <row r="78" spans="1:13" ht="30" x14ac:dyDescent="0.25">
      <c r="A78" s="1" t="s">
        <v>129</v>
      </c>
      <c r="B78" s="5" t="s">
        <v>184</v>
      </c>
      <c r="C78" s="5" t="s">
        <v>128</v>
      </c>
      <c r="D78" s="1" t="s">
        <v>130</v>
      </c>
      <c r="E78" s="34" t="s">
        <v>5</v>
      </c>
      <c r="F78" s="34"/>
      <c r="G78" s="2">
        <v>2750</v>
      </c>
      <c r="H78" s="3">
        <v>0.3</v>
      </c>
      <c r="I78" s="2">
        <f t="shared" si="4"/>
        <v>1924.9999999999998</v>
      </c>
      <c r="J78" s="2">
        <f t="shared" si="5"/>
        <v>423.49999999999994</v>
      </c>
      <c r="K78" s="3">
        <v>0.35</v>
      </c>
      <c r="L78" s="2">
        <f t="shared" si="6"/>
        <v>1787.5</v>
      </c>
      <c r="M78" s="4">
        <f t="shared" si="7"/>
        <v>393.25</v>
      </c>
    </row>
  </sheetData>
  <autoFilter ref="A1:M78" xr:uid="{8977FC2D-CF60-4542-A9F6-01449AF7F3F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CCC86-7B56-4A38-AE54-211EB2B31AF9}">
  <dimension ref="A1:H25"/>
  <sheetViews>
    <sheetView workbookViewId="0">
      <selection activeCell="C11" sqref="C11"/>
    </sheetView>
  </sheetViews>
  <sheetFormatPr defaultRowHeight="15" x14ac:dyDescent="0.25"/>
  <cols>
    <col min="1" max="1" width="59.85546875" customWidth="1"/>
    <col min="2" max="2" width="12.28515625" bestFit="1" customWidth="1"/>
    <col min="3" max="3" width="26.140625" bestFit="1" customWidth="1"/>
    <col min="4" max="4" width="20.140625" bestFit="1" customWidth="1"/>
    <col min="5" max="5" width="28.28515625" bestFit="1" customWidth="1"/>
    <col min="6" max="6" width="15.5703125" bestFit="1" customWidth="1"/>
    <col min="7" max="7" width="50.85546875" bestFit="1" customWidth="1"/>
    <col min="8" max="8" width="43" customWidth="1"/>
  </cols>
  <sheetData>
    <row r="1" spans="1:8" s="17" customFormat="1" x14ac:dyDescent="0.25">
      <c r="A1" s="11" t="s">
        <v>0</v>
      </c>
      <c r="B1" s="11" t="s">
        <v>1</v>
      </c>
      <c r="C1" s="11" t="s">
        <v>113</v>
      </c>
      <c r="D1" s="11" t="s">
        <v>2</v>
      </c>
      <c r="E1" s="11" t="s">
        <v>133</v>
      </c>
      <c r="F1" s="11" t="s">
        <v>3</v>
      </c>
      <c r="G1" s="11" t="s">
        <v>4</v>
      </c>
      <c r="H1" s="11" t="s">
        <v>230</v>
      </c>
    </row>
    <row r="2" spans="1:8" x14ac:dyDescent="0.25">
      <c r="A2" s="18" t="s">
        <v>205</v>
      </c>
      <c r="B2" s="19"/>
      <c r="C2" s="19"/>
      <c r="D2" s="19"/>
      <c r="E2" s="19"/>
      <c r="F2" s="19"/>
      <c r="G2" s="19"/>
      <c r="H2" s="20"/>
    </row>
    <row r="3" spans="1:8" x14ac:dyDescent="0.25">
      <c r="A3" s="21" t="s">
        <v>206</v>
      </c>
      <c r="B3" s="21" t="s">
        <v>224</v>
      </c>
      <c r="C3" s="21" t="s">
        <v>224</v>
      </c>
      <c r="D3" s="21" t="s">
        <v>56</v>
      </c>
      <c r="E3" s="21" t="s">
        <v>136</v>
      </c>
      <c r="F3" s="21" t="s">
        <v>5</v>
      </c>
      <c r="G3" s="21" t="s">
        <v>227</v>
      </c>
      <c r="H3" s="22" t="s">
        <v>231</v>
      </c>
    </row>
    <row r="4" spans="1:8" x14ac:dyDescent="0.25">
      <c r="A4" s="22" t="s">
        <v>207</v>
      </c>
      <c r="B4" s="21" t="s">
        <v>224</v>
      </c>
      <c r="C4" s="21" t="s">
        <v>224</v>
      </c>
      <c r="D4" s="21" t="s">
        <v>57</v>
      </c>
      <c r="E4" s="21" t="s">
        <v>136</v>
      </c>
      <c r="F4" s="21" t="s">
        <v>5</v>
      </c>
      <c r="G4" s="21" t="s">
        <v>227</v>
      </c>
      <c r="H4" s="22" t="s">
        <v>231</v>
      </c>
    </row>
    <row r="5" spans="1:8" x14ac:dyDescent="0.25">
      <c r="A5" s="22" t="s">
        <v>208</v>
      </c>
      <c r="B5" s="21" t="s">
        <v>224</v>
      </c>
      <c r="C5" s="21" t="s">
        <v>224</v>
      </c>
      <c r="D5" s="21" t="s">
        <v>56</v>
      </c>
      <c r="E5" s="21" t="s">
        <v>136</v>
      </c>
      <c r="F5" s="21" t="s">
        <v>5</v>
      </c>
      <c r="G5" s="21" t="s">
        <v>227</v>
      </c>
      <c r="H5" s="22" t="s">
        <v>231</v>
      </c>
    </row>
    <row r="6" spans="1:8" x14ac:dyDescent="0.25">
      <c r="A6" s="22" t="s">
        <v>209</v>
      </c>
      <c r="B6" s="21" t="s">
        <v>224</v>
      </c>
      <c r="C6" s="21" t="s">
        <v>224</v>
      </c>
      <c r="D6" s="21" t="s">
        <v>57</v>
      </c>
      <c r="E6" s="21" t="s">
        <v>136</v>
      </c>
      <c r="F6" s="21" t="s">
        <v>5</v>
      </c>
      <c r="G6" s="21" t="s">
        <v>227</v>
      </c>
      <c r="H6" s="22" t="s">
        <v>231</v>
      </c>
    </row>
    <row r="7" spans="1:8" x14ac:dyDescent="0.25">
      <c r="A7" s="23" t="s">
        <v>210</v>
      </c>
      <c r="B7" s="24" t="s">
        <v>224</v>
      </c>
      <c r="C7" s="24" t="s">
        <v>224</v>
      </c>
      <c r="D7" s="24" t="s">
        <v>57</v>
      </c>
      <c r="E7" s="24" t="s">
        <v>224</v>
      </c>
      <c r="F7" s="24" t="s">
        <v>5</v>
      </c>
      <c r="G7" s="24" t="s">
        <v>241</v>
      </c>
      <c r="H7" s="24" t="s">
        <v>241</v>
      </c>
    </row>
    <row r="8" spans="1:8" x14ac:dyDescent="0.25">
      <c r="A8" s="22" t="s">
        <v>211</v>
      </c>
      <c r="B8" s="21" t="s">
        <v>224</v>
      </c>
      <c r="C8" s="21" t="s">
        <v>224</v>
      </c>
      <c r="D8" s="21" t="s">
        <v>57</v>
      </c>
      <c r="E8" s="21" t="s">
        <v>226</v>
      </c>
      <c r="F8" s="21" t="s">
        <v>5</v>
      </c>
      <c r="G8" s="21" t="s">
        <v>227</v>
      </c>
      <c r="H8" s="22" t="s">
        <v>232</v>
      </c>
    </row>
    <row r="9" spans="1:8" x14ac:dyDescent="0.25">
      <c r="A9" s="22" t="s">
        <v>212</v>
      </c>
      <c r="B9" s="21" t="s">
        <v>224</v>
      </c>
      <c r="C9" s="21" t="s">
        <v>224</v>
      </c>
      <c r="D9" s="21" t="s">
        <v>57</v>
      </c>
      <c r="E9" s="21" t="s">
        <v>136</v>
      </c>
      <c r="F9" s="21" t="s">
        <v>5</v>
      </c>
      <c r="G9" s="21" t="s">
        <v>227</v>
      </c>
      <c r="H9" s="22" t="s">
        <v>231</v>
      </c>
    </row>
    <row r="10" spans="1:8" x14ac:dyDescent="0.25">
      <c r="A10" s="22" t="s">
        <v>213</v>
      </c>
      <c r="B10" s="21" t="s">
        <v>224</v>
      </c>
      <c r="C10" s="21" t="s">
        <v>224</v>
      </c>
      <c r="D10" s="21" t="s">
        <v>57</v>
      </c>
      <c r="E10" s="21" t="s">
        <v>136</v>
      </c>
      <c r="F10" s="21" t="s">
        <v>5</v>
      </c>
      <c r="G10" s="21" t="s">
        <v>227</v>
      </c>
      <c r="H10" s="22" t="s">
        <v>231</v>
      </c>
    </row>
    <row r="11" spans="1:8" x14ac:dyDescent="0.25">
      <c r="A11" s="22" t="s">
        <v>214</v>
      </c>
      <c r="B11" s="21" t="s">
        <v>224</v>
      </c>
      <c r="C11" s="21" t="s">
        <v>224</v>
      </c>
      <c r="D11" s="21" t="s">
        <v>57</v>
      </c>
      <c r="E11" s="21" t="s">
        <v>136</v>
      </c>
      <c r="F11" s="21" t="s">
        <v>5</v>
      </c>
      <c r="G11" s="21" t="s">
        <v>227</v>
      </c>
      <c r="H11" s="22" t="s">
        <v>231</v>
      </c>
    </row>
    <row r="12" spans="1:8" x14ac:dyDescent="0.25">
      <c r="A12" s="22" t="s">
        <v>215</v>
      </c>
      <c r="B12" s="21" t="s">
        <v>224</v>
      </c>
      <c r="C12" s="21" t="s">
        <v>224</v>
      </c>
      <c r="D12" s="21" t="s">
        <v>57</v>
      </c>
      <c r="E12" s="21" t="s">
        <v>136</v>
      </c>
      <c r="F12" s="21" t="s">
        <v>5</v>
      </c>
      <c r="G12" s="21" t="s">
        <v>227</v>
      </c>
      <c r="H12" s="22" t="s">
        <v>231</v>
      </c>
    </row>
    <row r="13" spans="1:8" x14ac:dyDescent="0.25">
      <c r="A13" s="22" t="s">
        <v>216</v>
      </c>
      <c r="B13" s="21" t="s">
        <v>224</v>
      </c>
      <c r="C13" s="21" t="s">
        <v>224</v>
      </c>
      <c r="D13" s="21" t="s">
        <v>56</v>
      </c>
      <c r="E13" s="21" t="s">
        <v>136</v>
      </c>
      <c r="F13" s="21" t="s">
        <v>5</v>
      </c>
      <c r="G13" s="21" t="s">
        <v>227</v>
      </c>
      <c r="H13" s="22" t="s">
        <v>231</v>
      </c>
    </row>
    <row r="14" spans="1:8" x14ac:dyDescent="0.25">
      <c r="A14" s="22" t="s">
        <v>217</v>
      </c>
      <c r="B14" s="21" t="s">
        <v>224</v>
      </c>
      <c r="C14" s="21" t="s">
        <v>224</v>
      </c>
      <c r="D14" s="21" t="s">
        <v>56</v>
      </c>
      <c r="E14" s="21" t="s">
        <v>136</v>
      </c>
      <c r="F14" s="21" t="s">
        <v>5</v>
      </c>
      <c r="G14" s="21" t="s">
        <v>227</v>
      </c>
      <c r="H14" s="22" t="s">
        <v>228</v>
      </c>
    </row>
    <row r="15" spans="1:8" ht="30" x14ac:dyDescent="0.25">
      <c r="A15" s="22" t="s">
        <v>218</v>
      </c>
      <c r="B15" s="21" t="s">
        <v>224</v>
      </c>
      <c r="C15" s="21" t="s">
        <v>224</v>
      </c>
      <c r="D15" s="21" t="s">
        <v>56</v>
      </c>
      <c r="E15" s="21" t="s">
        <v>136</v>
      </c>
      <c r="F15" s="21" t="s">
        <v>5</v>
      </c>
      <c r="G15" s="21" t="s">
        <v>227</v>
      </c>
      <c r="H15" s="25" t="s">
        <v>229</v>
      </c>
    </row>
    <row r="16" spans="1:8" x14ac:dyDescent="0.25">
      <c r="A16" s="22" t="s">
        <v>219</v>
      </c>
      <c r="B16" s="21" t="s">
        <v>224</v>
      </c>
      <c r="C16" s="21" t="s">
        <v>224</v>
      </c>
      <c r="D16" s="21" t="s">
        <v>56</v>
      </c>
      <c r="E16" s="21" t="s">
        <v>136</v>
      </c>
      <c r="F16" s="21" t="s">
        <v>5</v>
      </c>
      <c r="G16" s="21" t="s">
        <v>227</v>
      </c>
      <c r="H16" s="22" t="s">
        <v>145</v>
      </c>
    </row>
    <row r="17" spans="1:8" x14ac:dyDescent="0.25">
      <c r="A17" s="22" t="s">
        <v>220</v>
      </c>
      <c r="B17" s="21" t="s">
        <v>224</v>
      </c>
      <c r="C17" s="21" t="s">
        <v>224</v>
      </c>
      <c r="D17" s="21" t="s">
        <v>225</v>
      </c>
      <c r="E17" s="21" t="s">
        <v>136</v>
      </c>
      <c r="F17" s="21" t="s">
        <v>5</v>
      </c>
      <c r="G17" s="21" t="s">
        <v>227</v>
      </c>
      <c r="H17" s="22" t="s">
        <v>145</v>
      </c>
    </row>
    <row r="18" spans="1:8" x14ac:dyDescent="0.25">
      <c r="A18" s="22" t="s">
        <v>221</v>
      </c>
      <c r="B18" s="21" t="s">
        <v>224</v>
      </c>
      <c r="C18" s="21" t="s">
        <v>224</v>
      </c>
      <c r="D18" s="21" t="s">
        <v>225</v>
      </c>
      <c r="E18" s="21" t="s">
        <v>136</v>
      </c>
      <c r="F18" s="21" t="s">
        <v>5</v>
      </c>
      <c r="G18" s="21" t="s">
        <v>227</v>
      </c>
      <c r="H18" s="22" t="s">
        <v>145</v>
      </c>
    </row>
    <row r="19" spans="1:8" x14ac:dyDescent="0.25">
      <c r="A19" s="22" t="s">
        <v>222</v>
      </c>
      <c r="B19" s="21" t="s">
        <v>224</v>
      </c>
      <c r="C19" s="21" t="s">
        <v>224</v>
      </c>
      <c r="D19" s="21" t="s">
        <v>57</v>
      </c>
      <c r="E19" s="21" t="s">
        <v>136</v>
      </c>
      <c r="F19" s="21" t="s">
        <v>5</v>
      </c>
      <c r="G19" s="21" t="s">
        <v>227</v>
      </c>
      <c r="H19" s="22" t="s">
        <v>232</v>
      </c>
    </row>
    <row r="20" spans="1:8" x14ac:dyDescent="0.25">
      <c r="A20" s="22" t="s">
        <v>223</v>
      </c>
      <c r="B20" s="21" t="s">
        <v>224</v>
      </c>
      <c r="C20" s="21" t="s">
        <v>224</v>
      </c>
      <c r="D20" s="21" t="s">
        <v>57</v>
      </c>
      <c r="E20" s="21" t="s">
        <v>136</v>
      </c>
      <c r="F20" s="21" t="s">
        <v>5</v>
      </c>
      <c r="G20" s="21" t="s">
        <v>227</v>
      </c>
      <c r="H20" s="22" t="s">
        <v>233</v>
      </c>
    </row>
    <row r="21" spans="1:8" x14ac:dyDescent="0.25">
      <c r="A21" s="26" t="s">
        <v>234</v>
      </c>
      <c r="B21" s="21" t="s">
        <v>224</v>
      </c>
      <c r="C21" s="21" t="s">
        <v>224</v>
      </c>
      <c r="D21" s="26" t="s">
        <v>240</v>
      </c>
      <c r="E21" s="21" t="s">
        <v>238</v>
      </c>
      <c r="F21" s="21" t="s">
        <v>5</v>
      </c>
      <c r="G21" s="21" t="s">
        <v>227</v>
      </c>
      <c r="H21" s="22" t="s">
        <v>232</v>
      </c>
    </row>
    <row r="22" spans="1:8" x14ac:dyDescent="0.25">
      <c r="A22" s="26" t="s">
        <v>235</v>
      </c>
      <c r="B22" s="21" t="s">
        <v>224</v>
      </c>
      <c r="C22" s="21" t="s">
        <v>224</v>
      </c>
      <c r="D22" s="26" t="s">
        <v>240</v>
      </c>
      <c r="E22" s="21" t="s">
        <v>238</v>
      </c>
      <c r="F22" s="21" t="s">
        <v>5</v>
      </c>
      <c r="G22" s="21" t="s">
        <v>227</v>
      </c>
      <c r="H22" s="22" t="s">
        <v>232</v>
      </c>
    </row>
    <row r="23" spans="1:8" x14ac:dyDescent="0.25">
      <c r="A23" s="26" t="s">
        <v>236</v>
      </c>
      <c r="B23" s="21" t="s">
        <v>224</v>
      </c>
      <c r="C23" s="21" t="s">
        <v>224</v>
      </c>
      <c r="D23" s="26" t="s">
        <v>240</v>
      </c>
      <c r="E23" s="21" t="s">
        <v>238</v>
      </c>
      <c r="F23" s="21" t="s">
        <v>5</v>
      </c>
      <c r="G23" s="21" t="s">
        <v>227</v>
      </c>
      <c r="H23" s="22" t="s">
        <v>232</v>
      </c>
    </row>
    <row r="24" spans="1:8" x14ac:dyDescent="0.25">
      <c r="A24" s="26" t="s">
        <v>237</v>
      </c>
      <c r="B24" s="21" t="s">
        <v>224</v>
      </c>
      <c r="C24" s="21" t="s">
        <v>224</v>
      </c>
      <c r="D24" s="26" t="s">
        <v>240</v>
      </c>
      <c r="E24" s="21" t="s">
        <v>238</v>
      </c>
      <c r="F24" s="21" t="s">
        <v>5</v>
      </c>
      <c r="G24" s="21" t="s">
        <v>227</v>
      </c>
      <c r="H24" s="22" t="s">
        <v>232</v>
      </c>
    </row>
    <row r="25" spans="1:8" x14ac:dyDescent="0.25">
      <c r="A25" s="1" t="s">
        <v>239</v>
      </c>
      <c r="B25" s="21" t="s">
        <v>224</v>
      </c>
      <c r="C25" s="21" t="s">
        <v>224</v>
      </c>
      <c r="D25" s="26" t="s">
        <v>240</v>
      </c>
      <c r="E25" s="21" t="s">
        <v>238</v>
      </c>
      <c r="F25" s="21" t="s">
        <v>5</v>
      </c>
      <c r="G25" s="21" t="s">
        <v>227</v>
      </c>
      <c r="H25" s="22" t="s">
        <v>232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vt:lpstr>
      <vt:lpstr>Contract Pricing</vt:lpstr>
      <vt:lpstr>EOL available for Support Renew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adecker</dc:creator>
  <cp:lastModifiedBy>Hutto, Kristen</cp:lastModifiedBy>
  <dcterms:created xsi:type="dcterms:W3CDTF">2019-04-08T18:25:21Z</dcterms:created>
  <dcterms:modified xsi:type="dcterms:W3CDTF">2021-05-17T18:16:25Z</dcterms:modified>
</cp:coreProperties>
</file>