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9 Dental RFP\Pre-Solicitation\Pre-Solicitation\Attachments\"/>
    </mc:Choice>
  </mc:AlternateContent>
  <bookViews>
    <workbookView xWindow="0" yWindow="0" windowWidth="28800" windowHeight="11832" activeTab="3"/>
  </bookViews>
  <sheets>
    <sheet name="Dental Rates 2015 " sheetId="1" r:id="rId1"/>
    <sheet name="Dental Rates 2016" sheetId="2" r:id="rId2"/>
    <sheet name="Dental Rates 2017" sheetId="3" r:id="rId3"/>
    <sheet name="Dental Rates 2018" sheetId="4" r:id="rId4"/>
    <sheet name="Dental Rates 2019" sheetId="5" r:id="rId5"/>
  </sheets>
  <externalReferences>
    <externalReference r:id="rId6"/>
  </externalReferences>
  <definedNames>
    <definedName name="_Regression_Int">1</definedName>
    <definedName name="_xlnm.Print_Area" localSheetId="0">'Dental Rates 2015 '!#REF!</definedName>
    <definedName name="_xlnm.Print_Area" localSheetId="3">'Dental Rates 2018'!$A$1:$D$54</definedName>
    <definedName name="Print_Area_MI" localSheetId="0">#REF!</definedName>
    <definedName name="Print_Area_MI" localSheetId="3">#REF!</definedName>
    <definedName name="Print_Area_MI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4" l="1"/>
  <c r="C27" i="4" s="1"/>
  <c r="C53" i="4" s="1"/>
  <c r="B66" i="4"/>
  <c r="D66" i="4" s="1"/>
  <c r="B65" i="4"/>
  <c r="D65" i="4" s="1"/>
  <c r="C18" i="4" s="1"/>
  <c r="B64" i="4"/>
  <c r="C31" i="4" s="1"/>
  <c r="D54" i="4"/>
  <c r="D53" i="4"/>
  <c r="D52" i="4"/>
  <c r="D51" i="4"/>
  <c r="D50" i="4"/>
  <c r="D45" i="4"/>
  <c r="D44" i="4"/>
  <c r="C44" i="4"/>
  <c r="C45" i="4" s="1"/>
  <c r="D43" i="4"/>
  <c r="D38" i="4"/>
  <c r="D39" i="4" s="1"/>
  <c r="D37" i="4"/>
  <c r="D32" i="4"/>
  <c r="D33" i="4" s="1"/>
  <c r="C32" i="4"/>
  <c r="D31" i="4"/>
  <c r="D27" i="4"/>
  <c r="D26" i="4"/>
  <c r="C26" i="4"/>
  <c r="C52" i="4" s="1"/>
  <c r="D25" i="4"/>
  <c r="C25" i="4"/>
  <c r="C51" i="4" s="1"/>
  <c r="D24" i="4"/>
  <c r="D20" i="4"/>
  <c r="D19" i="4"/>
  <c r="D18" i="4"/>
  <c r="D17" i="4"/>
  <c r="C37" i="3"/>
  <c r="D64" i="4" l="1"/>
  <c r="C24" i="4"/>
  <c r="C50" i="4" s="1"/>
  <c r="C33" i="4"/>
  <c r="C19" i="4"/>
  <c r="C38" i="4"/>
  <c r="C39" i="4" s="1"/>
  <c r="D67" i="4"/>
  <c r="C20" i="4" s="1"/>
  <c r="C37" i="4" l="1"/>
  <c r="C17" i="4"/>
</calcChain>
</file>

<file path=xl/sharedStrings.xml><?xml version="1.0" encoding="utf-8"?>
<sst xmlns="http://schemas.openxmlformats.org/spreadsheetml/2006/main" count="205" uniqueCount="49">
  <si>
    <t>EFFECTIVE JANUARY 1, 2015</t>
  </si>
  <si>
    <t>2015 STATE DENTAL AND DENTAL PLUS RATES</t>
  </si>
  <si>
    <t>ACTIVES &amp; RETIREES (State Funded Benefits)</t>
  </si>
  <si>
    <t>STATE DENTAL</t>
  </si>
  <si>
    <t>DENTAL PLUS</t>
  </si>
  <si>
    <t>SUBSCRIBER ONLY</t>
  </si>
  <si>
    <t>SUBSCRIBER/SPOUSE</t>
  </si>
  <si>
    <t>SUBSCRIBER/CHILDREN</t>
  </si>
  <si>
    <t>FULL FAMILY</t>
  </si>
  <si>
    <t>RETIREES (Non-Funded Benefits)</t>
  </si>
  <si>
    <t>SURVIVORS  (Non-Funded Benefits)</t>
  </si>
  <si>
    <t>SPOUSE</t>
  </si>
  <si>
    <t>SPOUSE/CHILDREN</t>
  </si>
  <si>
    <t>CHILDREN</t>
  </si>
  <si>
    <t>SURVIVORS (State Funded Benefits)</t>
  </si>
  <si>
    <t>COBRA</t>
  </si>
  <si>
    <t>STATE DENTAL PLAN EMPLOYER CONTRIBUTION</t>
  </si>
  <si>
    <t>DENTAL PLAN - SUBSCRIBER RATES</t>
  </si>
  <si>
    <t>EFFECTIVE JANUARY 1, 2016</t>
  </si>
  <si>
    <t xml:space="preserve">ACTIVES </t>
  </si>
  <si>
    <t>RETIREES (State Funded Benefits)</t>
  </si>
  <si>
    <t>Basic Dental and Dental Plus - subscriber rates</t>
  </si>
  <si>
    <t>Effective January 1, 2017</t>
  </si>
  <si>
    <t>Active employees</t>
  </si>
  <si>
    <t>Funded retirees</t>
  </si>
  <si>
    <t>Basic Dental</t>
  </si>
  <si>
    <t>Dental Plus</t>
  </si>
  <si>
    <t>Subscriber only</t>
  </si>
  <si>
    <t>Subscriber/spouse</t>
  </si>
  <si>
    <t>Subscriber/children</t>
  </si>
  <si>
    <t>Full family</t>
  </si>
  <si>
    <t>Non-funded retirees</t>
  </si>
  <si>
    <t>Non-funded survivors</t>
  </si>
  <si>
    <t>Spouse only</t>
  </si>
  <si>
    <t>Spouse/childen</t>
  </si>
  <si>
    <t>Child only</t>
  </si>
  <si>
    <t>Funded survivors</t>
  </si>
  <si>
    <t>Effective January 1, 2018</t>
  </si>
  <si>
    <t>50 percent-funded retirees (15 years, less than 25 years)</t>
  </si>
  <si>
    <t>Partially funded survivors- 15 year, less than 25 year rates</t>
  </si>
  <si>
    <t>Children Only</t>
  </si>
  <si>
    <t>Former spouse rates</t>
  </si>
  <si>
    <t>Not Eligible for Medicare</t>
  </si>
  <si>
    <t>Eligible for Medicare</t>
  </si>
  <si>
    <r>
      <t xml:space="preserve">COBRA
</t>
    </r>
    <r>
      <rPr>
        <b/>
        <sz val="9"/>
        <rFont val="Arial"/>
        <family val="2"/>
      </rPr>
      <t>(18 or 36 months)</t>
    </r>
  </si>
  <si>
    <t>COBRA
(29 months)</t>
  </si>
  <si>
    <t>Dental</t>
  </si>
  <si>
    <t>Effective January 1, 2019</t>
  </si>
  <si>
    <t>Partially Funded Retirees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</si>
</sst>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7">
    <xf numFmtId="0" fontId="0" fillId="0" borderId="0" xfId="0"/>
    <xf numFmtId="2" fontId="2" fillId="0" borderId="0" xfId="0" applyNumberFormat="1" applyFont="1"/>
    <xf numFmtId="0" fontId="1" fillId="0" borderId="0" xfId="0" applyFont="1"/>
    <xf numFmtId="164" fontId="2" fillId="0" borderId="0" xfId="0" applyNumberFormat="1" applyFont="1"/>
    <xf numFmtId="2" fontId="2" fillId="0" borderId="0" xfId="1" applyNumberFormat="1" applyFont="1"/>
    <xf numFmtId="0" fontId="1" fillId="0" borderId="0" xfId="1"/>
    <xf numFmtId="2" fontId="1" fillId="0" borderId="0" xfId="1" applyNumberFormat="1" applyFont="1"/>
    <xf numFmtId="2" fontId="2" fillId="0" borderId="0" xfId="1" applyNumberFormat="1" applyFont="1" applyAlignment="1">
      <alignment horizontal="left"/>
    </xf>
    <xf numFmtId="2" fontId="1" fillId="0" borderId="0" xfId="0" applyNumberFormat="1" applyFont="1"/>
    <xf numFmtId="0" fontId="2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164" fontId="2" fillId="0" borderId="0" xfId="0" applyNumberFormat="1" applyFont="1" applyFill="1"/>
    <xf numFmtId="1" fontId="2" fillId="0" borderId="0" xfId="1" applyNumberFormat="1" applyFont="1"/>
    <xf numFmtId="0" fontId="3" fillId="0" borderId="0" xfId="2"/>
    <xf numFmtId="0" fontId="2" fillId="0" borderId="0" xfId="0" applyFont="1"/>
    <xf numFmtId="2" fontId="2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2" fontId="1" fillId="0" borderId="0" xfId="0" applyNumberFormat="1" applyFont="1" applyFill="1"/>
    <xf numFmtId="164" fontId="2" fillId="0" borderId="0" xfId="0" applyNumberFormat="1" applyFont="1" applyAlignment="1">
      <alignment horizontal="center"/>
    </xf>
    <xf numFmtId="0" fontId="1" fillId="0" borderId="0" xfId="3"/>
    <xf numFmtId="2" fontId="2" fillId="0" borderId="0" xfId="3" applyNumberFormat="1" applyFont="1"/>
    <xf numFmtId="0" fontId="1" fillId="0" borderId="0" xfId="3" applyFont="1"/>
    <xf numFmtId="164" fontId="2" fillId="0" borderId="0" xfId="3" applyNumberFormat="1" applyFont="1"/>
    <xf numFmtId="2" fontId="1" fillId="0" borderId="0" xfId="3" applyNumberFormat="1" applyFont="1"/>
    <xf numFmtId="164" fontId="2" fillId="0" borderId="0" xfId="3" applyNumberFormat="1" applyFont="1" applyAlignment="1">
      <alignment horizontal="right"/>
    </xf>
    <xf numFmtId="0" fontId="2" fillId="0" borderId="0" xfId="3" applyFont="1"/>
    <xf numFmtId="2" fontId="2" fillId="0" borderId="0" xfId="3" applyNumberFormat="1" applyFont="1" applyFill="1" applyAlignment="1">
      <alignment horizontal="left"/>
    </xf>
    <xf numFmtId="2" fontId="2" fillId="0" borderId="0" xfId="3" applyNumberFormat="1" applyFont="1" applyFill="1"/>
    <xf numFmtId="164" fontId="2" fillId="0" borderId="0" xfId="3" applyNumberFormat="1" applyFont="1" applyFill="1"/>
    <xf numFmtId="164" fontId="1" fillId="0" borderId="0" xfId="3" applyNumberFormat="1"/>
    <xf numFmtId="2" fontId="1" fillId="0" borderId="0" xfId="3" applyNumberFormat="1" applyFont="1" applyFill="1"/>
    <xf numFmtId="0" fontId="2" fillId="0" borderId="0" xfId="0" applyFont="1" applyBorder="1" applyAlignment="1"/>
    <xf numFmtId="0" fontId="2" fillId="0" borderId="0" xfId="0" applyFont="1" applyBorder="1" applyAlignment="1">
      <alignment horizontal="right" wrapText="1"/>
    </xf>
    <xf numFmtId="164" fontId="2" fillId="0" borderId="0" xfId="0" applyNumberFormat="1" applyFont="1" applyAlignment="1"/>
    <xf numFmtId="164" fontId="4" fillId="0" borderId="0" xfId="3" applyNumberFormat="1" applyFont="1" applyAlignment="1">
      <alignment horizontal="right"/>
    </xf>
    <xf numFmtId="0" fontId="6" fillId="0" borderId="0" xfId="3" applyFont="1"/>
    <xf numFmtId="0" fontId="6" fillId="0" borderId="0" xfId="3" quotePrefix="1" applyFont="1"/>
    <xf numFmtId="164" fontId="0" fillId="0" borderId="0" xfId="0" applyNumberFormat="1"/>
    <xf numFmtId="164" fontId="4" fillId="0" borderId="0" xfId="3" applyNumberFormat="1" applyFont="1" applyAlignme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3" applyNumberFormat="1" applyFont="1" applyFill="1" applyAlignment="1">
      <alignment horizontal="center"/>
    </xf>
    <xf numFmtId="2" fontId="2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</cellXfs>
  <cellStyles count="4">
    <cellStyle name="Normal" xfId="0" builtinId="0"/>
    <cellStyle name="Normal 2" xfId="3"/>
    <cellStyle name="Normal_Rates2007 Final 082306" xfId="2"/>
    <cellStyle name="Normal_Rates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ts\Rates\2018\working%20files\Rates2018%203.3%25%20ER%20Only%20Health%20Plan%20Wor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r rates 2018"/>
      <sheetName val="Individual 2018"/>
      <sheetName val="Employer rates 2018 SHP, Dental"/>
      <sheetName val="Former spouse formulas"/>
      <sheetName val="Health formulas"/>
      <sheetName val="Dental formula"/>
      <sheetName val="Vision Plan Formula"/>
      <sheetName val="Permpart-time Teachers Formulas"/>
      <sheetName val="Tobacco weighted health rates"/>
    </sheetNames>
    <sheetDataSet>
      <sheetData sheetId="0">
        <row r="20">
          <cell r="B20">
            <v>13.48</v>
          </cell>
        </row>
        <row r="21">
          <cell r="B21">
            <v>13.48</v>
          </cell>
        </row>
        <row r="22">
          <cell r="B22">
            <v>13.48</v>
          </cell>
        </row>
        <row r="23">
          <cell r="B23">
            <v>13.48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7" workbookViewId="0">
      <selection activeCell="B71" sqref="B71"/>
    </sheetView>
  </sheetViews>
  <sheetFormatPr defaultColWidth="8.88671875" defaultRowHeight="13.2" x14ac:dyDescent="0.25"/>
  <cols>
    <col min="1" max="1" width="35.33203125" customWidth="1"/>
    <col min="2" max="2" width="9.109375" customWidth="1"/>
    <col min="3" max="3" width="13.33203125" style="3" customWidth="1"/>
    <col min="4" max="4" width="16.33203125" style="3" customWidth="1"/>
    <col min="5" max="16384" width="8.88671875" style="5"/>
  </cols>
  <sheetData>
    <row r="1" spans="1:6" x14ac:dyDescent="0.25">
      <c r="A1" s="1"/>
      <c r="B1" s="2"/>
      <c r="E1" s="4"/>
      <c r="F1" s="4"/>
    </row>
    <row r="2" spans="1:6" x14ac:dyDescent="0.25">
      <c r="A2" s="41" t="s">
        <v>0</v>
      </c>
      <c r="B2" s="41"/>
      <c r="C2" s="41"/>
      <c r="D2" s="41"/>
      <c r="E2" s="6"/>
      <c r="F2" s="7"/>
    </row>
    <row r="3" spans="1:6" x14ac:dyDescent="0.25">
      <c r="A3" s="41" t="s">
        <v>1</v>
      </c>
      <c r="B3" s="41"/>
      <c r="C3" s="41"/>
      <c r="D3" s="41"/>
      <c r="E3" s="4"/>
      <c r="F3" s="4"/>
    </row>
    <row r="4" spans="1:6" x14ac:dyDescent="0.25">
      <c r="A4" s="8"/>
      <c r="B4" s="1"/>
      <c r="E4" s="4"/>
      <c r="F4" s="4"/>
    </row>
    <row r="5" spans="1:6" x14ac:dyDescent="0.25">
      <c r="A5" s="41" t="s">
        <v>2</v>
      </c>
      <c r="B5" s="41"/>
      <c r="C5" s="41"/>
      <c r="D5" s="41"/>
      <c r="E5" s="4"/>
      <c r="F5" s="4"/>
    </row>
    <row r="6" spans="1:6" x14ac:dyDescent="0.25">
      <c r="A6" s="1"/>
      <c r="B6" s="1"/>
      <c r="D6" s="9"/>
      <c r="E6" s="4"/>
      <c r="F6" s="4"/>
    </row>
    <row r="7" spans="1:6" x14ac:dyDescent="0.25">
      <c r="A7" s="8"/>
      <c r="B7" s="8"/>
      <c r="C7" s="10" t="s">
        <v>3</v>
      </c>
      <c r="D7" s="10" t="s">
        <v>4</v>
      </c>
      <c r="E7" s="4"/>
      <c r="F7" s="11"/>
    </row>
    <row r="8" spans="1:6" x14ac:dyDescent="0.25">
      <c r="A8" s="8"/>
      <c r="B8" s="8"/>
      <c r="C8" s="10"/>
      <c r="D8" s="10"/>
      <c r="E8" s="4"/>
      <c r="F8" s="11"/>
    </row>
    <row r="9" spans="1:6" x14ac:dyDescent="0.25">
      <c r="A9" s="12" t="s">
        <v>5</v>
      </c>
      <c r="B9" s="1"/>
      <c r="C9" s="3">
        <v>0</v>
      </c>
      <c r="D9" s="13">
        <v>24.58</v>
      </c>
      <c r="E9" s="4"/>
      <c r="F9" s="14"/>
    </row>
    <row r="10" spans="1:6" x14ac:dyDescent="0.25">
      <c r="A10" s="12" t="s">
        <v>6</v>
      </c>
      <c r="B10" s="1"/>
      <c r="C10" s="3">
        <v>7.64</v>
      </c>
      <c r="D10" s="13">
        <v>49.66</v>
      </c>
      <c r="E10" s="4"/>
      <c r="F10" s="4"/>
    </row>
    <row r="11" spans="1:6" x14ac:dyDescent="0.25">
      <c r="A11" s="12" t="s">
        <v>7</v>
      </c>
      <c r="B11" s="1"/>
      <c r="C11" s="3">
        <v>13.72</v>
      </c>
      <c r="D11" s="13">
        <v>57.26</v>
      </c>
      <c r="E11" s="4"/>
      <c r="F11" s="4"/>
    </row>
    <row r="12" spans="1:6" x14ac:dyDescent="0.25">
      <c r="A12" s="12" t="s">
        <v>8</v>
      </c>
      <c r="B12" s="1"/>
      <c r="C12" s="3">
        <v>21.34</v>
      </c>
      <c r="D12" s="13">
        <v>74.22</v>
      </c>
      <c r="E12" s="4"/>
      <c r="F12" s="4"/>
    </row>
    <row r="13" spans="1:6" x14ac:dyDescent="0.25">
      <c r="A13" s="1"/>
      <c r="B13" s="1"/>
      <c r="E13" s="4"/>
      <c r="F13" s="4"/>
    </row>
    <row r="14" spans="1:6" x14ac:dyDescent="0.25">
      <c r="A14" s="41" t="s">
        <v>9</v>
      </c>
      <c r="B14" s="41"/>
      <c r="C14" s="41"/>
      <c r="D14" s="41"/>
      <c r="E14" s="4"/>
      <c r="F14" s="4"/>
    </row>
    <row r="15" spans="1:6" x14ac:dyDescent="0.25">
      <c r="A15" s="1"/>
      <c r="B15" s="1"/>
      <c r="E15" s="4"/>
      <c r="F15" s="4"/>
    </row>
    <row r="16" spans="1:6" s="15" customFormat="1" x14ac:dyDescent="0.25">
      <c r="A16" s="12" t="s">
        <v>5</v>
      </c>
      <c r="B16" s="1"/>
      <c r="C16" s="3">
        <v>11.72</v>
      </c>
      <c r="D16" s="13">
        <v>24.58</v>
      </c>
      <c r="E16" s="4"/>
      <c r="F16" s="4"/>
    </row>
    <row r="17" spans="1:6" s="15" customFormat="1" x14ac:dyDescent="0.25">
      <c r="A17" s="12" t="s">
        <v>6</v>
      </c>
      <c r="B17" s="1"/>
      <c r="C17" s="3">
        <v>19.36</v>
      </c>
      <c r="D17" s="13">
        <v>49.66</v>
      </c>
      <c r="E17" s="4"/>
      <c r="F17" s="4"/>
    </row>
    <row r="18" spans="1:6" s="15" customFormat="1" x14ac:dyDescent="0.25">
      <c r="A18" s="12" t="s">
        <v>7</v>
      </c>
      <c r="B18" s="1"/>
      <c r="C18" s="3">
        <v>25.44</v>
      </c>
      <c r="D18" s="13">
        <v>57.26</v>
      </c>
      <c r="E18" s="4"/>
      <c r="F18" s="4"/>
    </row>
    <row r="19" spans="1:6" s="15" customFormat="1" x14ac:dyDescent="0.25">
      <c r="A19" s="12" t="s">
        <v>8</v>
      </c>
      <c r="B19" s="1"/>
      <c r="C19" s="3">
        <v>33.06</v>
      </c>
      <c r="D19" s="13">
        <v>74.22</v>
      </c>
      <c r="E19" s="4"/>
      <c r="F19" s="4"/>
    </row>
    <row r="20" spans="1:6" s="15" customFormat="1" x14ac:dyDescent="0.25">
      <c r="A20" s="1"/>
      <c r="B20" s="1"/>
      <c r="C20" s="3"/>
      <c r="D20" s="3"/>
      <c r="E20" s="4"/>
      <c r="F20" s="4"/>
    </row>
    <row r="21" spans="1:6" s="15" customFormat="1" x14ac:dyDescent="0.25">
      <c r="A21" s="41" t="s">
        <v>10</v>
      </c>
      <c r="B21" s="41"/>
      <c r="C21" s="41"/>
      <c r="D21" s="41"/>
      <c r="E21" s="4"/>
      <c r="F21" s="4"/>
    </row>
    <row r="22" spans="1:6" s="15" customFormat="1" x14ac:dyDescent="0.25">
      <c r="A22" s="1"/>
      <c r="B22" s="1"/>
      <c r="C22" s="3"/>
      <c r="D22" s="3"/>
      <c r="E22" s="4"/>
      <c r="F22" s="4"/>
    </row>
    <row r="23" spans="1:6" s="15" customFormat="1" x14ac:dyDescent="0.25">
      <c r="A23" s="12" t="s">
        <v>11</v>
      </c>
      <c r="B23" s="1"/>
      <c r="C23" s="3">
        <v>11.72</v>
      </c>
      <c r="D23" s="13">
        <v>24.58</v>
      </c>
      <c r="E23" s="4"/>
      <c r="F23" s="4"/>
    </row>
    <row r="24" spans="1:6" s="15" customFormat="1" x14ac:dyDescent="0.25">
      <c r="A24" s="12" t="s">
        <v>12</v>
      </c>
      <c r="B24" s="1"/>
      <c r="C24" s="3">
        <v>25.44</v>
      </c>
      <c r="D24" s="13">
        <v>57.26</v>
      </c>
      <c r="E24" s="4"/>
      <c r="F24" s="4"/>
    </row>
    <row r="25" spans="1:6" s="15" customFormat="1" x14ac:dyDescent="0.25">
      <c r="A25" s="12" t="s">
        <v>13</v>
      </c>
      <c r="B25" s="1"/>
      <c r="C25" s="3">
        <v>13.72</v>
      </c>
      <c r="D25" s="13">
        <v>32.68</v>
      </c>
      <c r="E25" s="4"/>
      <c r="F25" s="4"/>
    </row>
    <row r="26" spans="1:6" s="15" customFormat="1" x14ac:dyDescent="0.25">
      <c r="A26" s="1"/>
      <c r="B26" s="1"/>
      <c r="C26" s="3"/>
      <c r="D26" s="3"/>
      <c r="E26" s="4"/>
      <c r="F26" s="4"/>
    </row>
    <row r="27" spans="1:6" s="15" customFormat="1" x14ac:dyDescent="0.25">
      <c r="A27" s="41" t="s">
        <v>14</v>
      </c>
      <c r="B27" s="41"/>
      <c r="C27" s="41"/>
      <c r="D27" s="41"/>
      <c r="E27" s="4"/>
      <c r="F27" s="4"/>
    </row>
    <row r="28" spans="1:6" s="15" customFormat="1" x14ac:dyDescent="0.25">
      <c r="A28" s="1"/>
      <c r="B28" s="1"/>
      <c r="C28" s="3"/>
      <c r="D28" s="3"/>
      <c r="E28" s="4"/>
      <c r="F28" s="4"/>
    </row>
    <row r="29" spans="1:6" s="15" customFormat="1" x14ac:dyDescent="0.25">
      <c r="A29" s="12" t="s">
        <v>11</v>
      </c>
      <c r="B29" s="1"/>
      <c r="C29" s="3">
        <v>0</v>
      </c>
      <c r="D29" s="13">
        <v>24.58</v>
      </c>
      <c r="E29" s="4"/>
      <c r="F29" s="4"/>
    </row>
    <row r="30" spans="1:6" s="15" customFormat="1" x14ac:dyDescent="0.25">
      <c r="A30" s="12" t="s">
        <v>12</v>
      </c>
      <c r="B30" s="1"/>
      <c r="C30" s="3">
        <v>13.72</v>
      </c>
      <c r="D30" s="13">
        <v>57.26</v>
      </c>
      <c r="E30" s="4"/>
      <c r="F30" s="4"/>
    </row>
    <row r="31" spans="1:6" s="15" customFormat="1" x14ac:dyDescent="0.25">
      <c r="A31" s="12" t="s">
        <v>13</v>
      </c>
      <c r="B31" s="1"/>
      <c r="C31" s="3">
        <v>13.72</v>
      </c>
      <c r="D31" s="13">
        <v>32.68</v>
      </c>
      <c r="E31" s="4"/>
      <c r="F31" s="4"/>
    </row>
    <row r="32" spans="1:6" s="15" customFormat="1" x14ac:dyDescent="0.25">
      <c r="A32" s="12"/>
      <c r="B32" s="1"/>
      <c r="C32" s="3"/>
      <c r="D32" s="3"/>
      <c r="E32" s="4"/>
      <c r="F32" s="4"/>
    </row>
    <row r="33" spans="1:6" s="15" customFormat="1" x14ac:dyDescent="0.25">
      <c r="A33" s="8"/>
      <c r="B33" s="8"/>
      <c r="C33" s="3"/>
      <c r="D33" s="3"/>
      <c r="E33" s="4"/>
      <c r="F33" s="4"/>
    </row>
    <row r="34" spans="1:6" s="15" customFormat="1" x14ac:dyDescent="0.25">
      <c r="A34" s="41" t="s">
        <v>15</v>
      </c>
      <c r="B34" s="41"/>
      <c r="C34" s="41"/>
      <c r="D34" s="41"/>
      <c r="E34" s="4"/>
      <c r="F34" s="4"/>
    </row>
    <row r="35" spans="1:6" s="15" customFormat="1" x14ac:dyDescent="0.25">
      <c r="A35" s="1"/>
      <c r="B35" s="1"/>
      <c r="C35" s="3"/>
      <c r="D35" s="3"/>
      <c r="E35" s="4"/>
      <c r="F35" s="4"/>
    </row>
    <row r="36" spans="1:6" s="15" customFormat="1" x14ac:dyDescent="0.25">
      <c r="A36" s="12" t="s">
        <v>5</v>
      </c>
      <c r="B36" s="1"/>
      <c r="C36" s="3">
        <v>11.95</v>
      </c>
      <c r="D36" s="13">
        <v>25.081600000000002</v>
      </c>
      <c r="E36" s="4"/>
      <c r="F36" s="4"/>
    </row>
    <row r="37" spans="1:6" s="15" customFormat="1" x14ac:dyDescent="0.25">
      <c r="A37" s="12" t="s">
        <v>6</v>
      </c>
      <c r="B37" s="1"/>
      <c r="C37" s="3">
        <v>19.75</v>
      </c>
      <c r="D37" s="13">
        <v>50.663199999999996</v>
      </c>
      <c r="E37" s="4"/>
      <c r="F37" s="4"/>
    </row>
    <row r="38" spans="1:6" s="15" customFormat="1" x14ac:dyDescent="0.25">
      <c r="A38" s="12" t="s">
        <v>7</v>
      </c>
      <c r="B38" s="1"/>
      <c r="C38" s="3">
        <v>25.95</v>
      </c>
      <c r="D38" s="13">
        <v>58.415199999999999</v>
      </c>
      <c r="E38" s="4"/>
      <c r="F38" s="4"/>
    </row>
    <row r="39" spans="1:6" s="15" customFormat="1" x14ac:dyDescent="0.25">
      <c r="A39" s="12" t="s">
        <v>8</v>
      </c>
      <c r="B39" s="1"/>
      <c r="C39" s="3">
        <v>33.72</v>
      </c>
      <c r="D39" s="13">
        <v>75.704400000000007</v>
      </c>
      <c r="E39" s="4"/>
      <c r="F39" s="4"/>
    </row>
    <row r="40" spans="1:6" s="15" customFormat="1" x14ac:dyDescent="0.25">
      <c r="A40" s="12" t="s">
        <v>13</v>
      </c>
      <c r="B40" s="1"/>
      <c r="C40" s="3">
        <v>14</v>
      </c>
      <c r="D40" s="13">
        <v>33.343599999999995</v>
      </c>
      <c r="E40" s="4"/>
      <c r="F40" s="4"/>
    </row>
    <row r="41" spans="1:6" s="15" customFormat="1" x14ac:dyDescent="0.25">
      <c r="A41"/>
      <c r="B41"/>
      <c r="C41" s="3"/>
      <c r="D41" s="3"/>
      <c r="E41" s="4"/>
      <c r="F41" s="4"/>
    </row>
    <row r="43" spans="1:6" x14ac:dyDescent="0.25">
      <c r="A43" s="42" t="s">
        <v>16</v>
      </c>
      <c r="B43" s="42"/>
      <c r="C43" s="42"/>
    </row>
    <row r="45" spans="1:6" x14ac:dyDescent="0.25">
      <c r="A45" s="12" t="s">
        <v>5</v>
      </c>
      <c r="C45" s="3">
        <v>11.72</v>
      </c>
    </row>
    <row r="46" spans="1:6" x14ac:dyDescent="0.25">
      <c r="A46" s="12" t="s">
        <v>6</v>
      </c>
      <c r="C46" s="3">
        <v>11.72</v>
      </c>
    </row>
    <row r="47" spans="1:6" x14ac:dyDescent="0.25">
      <c r="A47" s="12" t="s">
        <v>7</v>
      </c>
      <c r="C47" s="3">
        <v>11.72</v>
      </c>
    </row>
    <row r="48" spans="1:6" x14ac:dyDescent="0.25">
      <c r="A48" s="12" t="s">
        <v>8</v>
      </c>
      <c r="C48" s="3">
        <v>11.72</v>
      </c>
    </row>
  </sheetData>
  <mergeCells count="8">
    <mergeCell ref="A34:D34"/>
    <mergeCell ref="A43:C43"/>
    <mergeCell ref="A2:D2"/>
    <mergeCell ref="A3:D3"/>
    <mergeCell ref="A5:D5"/>
    <mergeCell ref="A14:D14"/>
    <mergeCell ref="A21:D21"/>
    <mergeCell ref="A27:D27"/>
  </mergeCells>
  <pageMargins left="1" right="0.75" top="1" bottom="1" header="0.5" footer="0.5"/>
  <pageSetup orientation="portrait" r:id="rId1"/>
  <headerFooter alignWithMargins="0">
    <oddFooter>&amp;R&amp;A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B71" sqref="B71"/>
    </sheetView>
  </sheetViews>
  <sheetFormatPr defaultRowHeight="13.2" x14ac:dyDescent="0.25"/>
  <cols>
    <col min="1" max="1" width="23.33203125" bestFit="1" customWidth="1"/>
    <col min="3" max="3" width="15" bestFit="1" customWidth="1"/>
    <col min="4" max="4" width="14" bestFit="1" customWidth="1"/>
  </cols>
  <sheetData>
    <row r="1" spans="1:4" x14ac:dyDescent="0.25">
      <c r="A1" s="43" t="s">
        <v>17</v>
      </c>
      <c r="B1" s="43"/>
      <c r="C1" s="43"/>
      <c r="D1" s="43"/>
    </row>
    <row r="2" spans="1:4" x14ac:dyDescent="0.25">
      <c r="A2" s="1"/>
      <c r="B2" s="2"/>
      <c r="C2" s="3"/>
      <c r="D2" s="3"/>
    </row>
    <row r="3" spans="1:4" x14ac:dyDescent="0.25">
      <c r="A3" s="41" t="s">
        <v>18</v>
      </c>
      <c r="B3" s="41"/>
      <c r="C3" s="41"/>
      <c r="D3" s="41"/>
    </row>
    <row r="4" spans="1:4" x14ac:dyDescent="0.25">
      <c r="A4" s="8"/>
      <c r="B4" s="1"/>
      <c r="C4" s="3"/>
      <c r="D4" s="3"/>
    </row>
    <row r="5" spans="1:4" x14ac:dyDescent="0.25">
      <c r="A5" s="41" t="s">
        <v>19</v>
      </c>
      <c r="B5" s="41"/>
      <c r="C5" s="41"/>
      <c r="D5" s="41"/>
    </row>
    <row r="6" spans="1:4" x14ac:dyDescent="0.25">
      <c r="A6" s="41" t="s">
        <v>20</v>
      </c>
      <c r="B6" s="41"/>
      <c r="C6" s="41"/>
      <c r="D6" s="41"/>
    </row>
    <row r="7" spans="1:4" x14ac:dyDescent="0.25">
      <c r="A7" s="1"/>
      <c r="B7" s="1"/>
      <c r="C7" s="3"/>
      <c r="D7" s="16"/>
    </row>
    <row r="8" spans="1:4" x14ac:dyDescent="0.25">
      <c r="A8" s="8"/>
      <c r="B8" s="8"/>
      <c r="C8" s="10" t="s">
        <v>3</v>
      </c>
      <c r="D8" s="10" t="s">
        <v>4</v>
      </c>
    </row>
    <row r="9" spans="1:4" x14ac:dyDescent="0.25">
      <c r="A9" s="8"/>
      <c r="B9" s="8"/>
      <c r="C9" s="10"/>
      <c r="D9" s="10"/>
    </row>
    <row r="10" spans="1:4" x14ac:dyDescent="0.25">
      <c r="A10" s="17" t="s">
        <v>5</v>
      </c>
      <c r="B10" s="18"/>
      <c r="C10" s="13">
        <v>0</v>
      </c>
      <c r="D10" s="13">
        <v>25.96</v>
      </c>
    </row>
    <row r="11" spans="1:4" x14ac:dyDescent="0.25">
      <c r="A11" s="17" t="s">
        <v>6</v>
      </c>
      <c r="B11" s="18"/>
      <c r="C11" s="13">
        <v>7.64</v>
      </c>
      <c r="D11" s="13">
        <v>52.46</v>
      </c>
    </row>
    <row r="12" spans="1:4" x14ac:dyDescent="0.25">
      <c r="A12" s="17" t="s">
        <v>7</v>
      </c>
      <c r="B12" s="18"/>
      <c r="C12" s="13">
        <v>13.72</v>
      </c>
      <c r="D12" s="13">
        <v>60.5</v>
      </c>
    </row>
    <row r="13" spans="1:4" x14ac:dyDescent="0.25">
      <c r="A13" s="17" t="s">
        <v>8</v>
      </c>
      <c r="B13" s="18"/>
      <c r="C13" s="13">
        <v>21.34</v>
      </c>
      <c r="D13" s="13">
        <v>78.599999999999994</v>
      </c>
    </row>
    <row r="14" spans="1:4" x14ac:dyDescent="0.25">
      <c r="A14" s="18"/>
      <c r="B14" s="18"/>
      <c r="C14" s="13"/>
      <c r="D14" s="13"/>
    </row>
    <row r="15" spans="1:4" x14ac:dyDescent="0.25">
      <c r="A15" s="43" t="s">
        <v>9</v>
      </c>
      <c r="B15" s="43"/>
      <c r="C15" s="43"/>
      <c r="D15" s="43"/>
    </row>
    <row r="16" spans="1:4" x14ac:dyDescent="0.25">
      <c r="A16" s="18"/>
      <c r="B16" s="18"/>
      <c r="C16" s="13"/>
      <c r="D16" s="13"/>
    </row>
    <row r="17" spans="1:4" x14ac:dyDescent="0.25">
      <c r="A17" s="17" t="s">
        <v>5</v>
      </c>
      <c r="B17" s="18"/>
      <c r="C17" s="13">
        <v>11.72</v>
      </c>
      <c r="D17" s="13">
        <v>25.96</v>
      </c>
    </row>
    <row r="18" spans="1:4" x14ac:dyDescent="0.25">
      <c r="A18" s="17" t="s">
        <v>6</v>
      </c>
      <c r="B18" s="18"/>
      <c r="C18" s="13">
        <v>19.36</v>
      </c>
      <c r="D18" s="13">
        <v>52.46</v>
      </c>
    </row>
    <row r="19" spans="1:4" x14ac:dyDescent="0.25">
      <c r="A19" s="17" t="s">
        <v>7</v>
      </c>
      <c r="B19" s="18"/>
      <c r="C19" s="13">
        <v>25.44</v>
      </c>
      <c r="D19" s="13">
        <v>60.5</v>
      </c>
    </row>
    <row r="20" spans="1:4" x14ac:dyDescent="0.25">
      <c r="A20" s="17" t="s">
        <v>8</v>
      </c>
      <c r="B20" s="18"/>
      <c r="C20" s="13">
        <v>33.06</v>
      </c>
      <c r="D20" s="13">
        <v>78.599999999999994</v>
      </c>
    </row>
    <row r="21" spans="1:4" x14ac:dyDescent="0.25">
      <c r="A21" s="18"/>
      <c r="B21" s="18"/>
      <c r="C21" s="13"/>
      <c r="D21" s="13"/>
    </row>
    <row r="22" spans="1:4" x14ac:dyDescent="0.25">
      <c r="A22" s="43" t="s">
        <v>10</v>
      </c>
      <c r="B22" s="43"/>
      <c r="C22" s="43"/>
      <c r="D22" s="43"/>
    </row>
    <row r="23" spans="1:4" x14ac:dyDescent="0.25">
      <c r="A23" s="18"/>
      <c r="B23" s="18"/>
      <c r="C23" s="13"/>
      <c r="D23" s="13"/>
    </row>
    <row r="24" spans="1:4" x14ac:dyDescent="0.25">
      <c r="A24" s="17" t="s">
        <v>11</v>
      </c>
      <c r="B24" s="18"/>
      <c r="C24" s="13">
        <v>11.72</v>
      </c>
      <c r="D24" s="13">
        <v>25.96</v>
      </c>
    </row>
    <row r="25" spans="1:4" x14ac:dyDescent="0.25">
      <c r="A25" s="17" t="s">
        <v>12</v>
      </c>
      <c r="B25" s="18"/>
      <c r="C25" s="13">
        <v>25.44</v>
      </c>
      <c r="D25" s="13">
        <v>60.5</v>
      </c>
    </row>
    <row r="26" spans="1:4" x14ac:dyDescent="0.25">
      <c r="A26" s="17" t="s">
        <v>13</v>
      </c>
      <c r="B26" s="18"/>
      <c r="C26" s="13">
        <v>13.72</v>
      </c>
      <c r="D26" s="13">
        <v>34.54</v>
      </c>
    </row>
    <row r="27" spans="1:4" x14ac:dyDescent="0.25">
      <c r="A27" s="18"/>
      <c r="B27" s="18"/>
      <c r="C27" s="13"/>
      <c r="D27" s="13"/>
    </row>
    <row r="28" spans="1:4" x14ac:dyDescent="0.25">
      <c r="A28" s="43" t="s">
        <v>14</v>
      </c>
      <c r="B28" s="43"/>
      <c r="C28" s="43"/>
      <c r="D28" s="43"/>
    </row>
    <row r="29" spans="1:4" x14ac:dyDescent="0.25">
      <c r="A29" s="18"/>
      <c r="B29" s="18"/>
      <c r="C29" s="13"/>
      <c r="D29" s="13"/>
    </row>
    <row r="30" spans="1:4" x14ac:dyDescent="0.25">
      <c r="A30" s="17" t="s">
        <v>11</v>
      </c>
      <c r="B30" s="18"/>
      <c r="C30" s="13">
        <v>0</v>
      </c>
      <c r="D30" s="13">
        <v>25.96</v>
      </c>
    </row>
    <row r="31" spans="1:4" x14ac:dyDescent="0.25">
      <c r="A31" s="17" t="s">
        <v>12</v>
      </c>
      <c r="B31" s="18"/>
      <c r="C31" s="13">
        <v>13.72</v>
      </c>
      <c r="D31" s="13">
        <v>60.5</v>
      </c>
    </row>
    <row r="32" spans="1:4" x14ac:dyDescent="0.25">
      <c r="A32" s="17" t="s">
        <v>13</v>
      </c>
      <c r="B32" s="18"/>
      <c r="C32" s="13">
        <v>13.72</v>
      </c>
      <c r="D32" s="13">
        <v>34.54</v>
      </c>
    </row>
    <row r="33" spans="1:4" x14ac:dyDescent="0.25">
      <c r="A33" s="17"/>
      <c r="B33" s="18"/>
      <c r="C33" s="13"/>
      <c r="D33" s="13"/>
    </row>
    <row r="34" spans="1:4" x14ac:dyDescent="0.25">
      <c r="A34" s="19"/>
      <c r="B34" s="19"/>
      <c r="C34" s="13"/>
      <c r="D34" s="13"/>
    </row>
    <row r="35" spans="1:4" x14ac:dyDescent="0.25">
      <c r="A35" s="43" t="s">
        <v>15</v>
      </c>
      <c r="B35" s="43"/>
      <c r="C35" s="43"/>
      <c r="D35" s="43"/>
    </row>
    <row r="36" spans="1:4" x14ac:dyDescent="0.25">
      <c r="A36" s="18"/>
      <c r="B36" s="18"/>
      <c r="C36" s="13"/>
      <c r="D36" s="13"/>
    </row>
    <row r="37" spans="1:4" x14ac:dyDescent="0.25">
      <c r="A37" s="17" t="s">
        <v>5</v>
      </c>
      <c r="B37" s="18"/>
      <c r="C37" s="13">
        <v>11.954400000000001</v>
      </c>
      <c r="D37" s="13">
        <v>26.479200000000002</v>
      </c>
    </row>
    <row r="38" spans="1:4" x14ac:dyDescent="0.25">
      <c r="A38" s="17" t="s">
        <v>6</v>
      </c>
      <c r="B38" s="18"/>
      <c r="C38" s="13">
        <v>19.747199999999999</v>
      </c>
      <c r="D38" s="13">
        <v>53.519199999999998</v>
      </c>
    </row>
    <row r="39" spans="1:4" x14ac:dyDescent="0.25">
      <c r="A39" s="17" t="s">
        <v>7</v>
      </c>
      <c r="B39" s="18"/>
      <c r="C39" s="13">
        <v>25.948800000000002</v>
      </c>
      <c r="D39" s="13">
        <v>61.72</v>
      </c>
    </row>
    <row r="40" spans="1:4" x14ac:dyDescent="0.25">
      <c r="A40" s="17" t="s">
        <v>8</v>
      </c>
      <c r="B40" s="18"/>
      <c r="C40" s="13">
        <v>33.721200000000003</v>
      </c>
      <c r="D40" s="13">
        <v>80.182000000000002</v>
      </c>
    </row>
    <row r="41" spans="1:4" x14ac:dyDescent="0.25">
      <c r="A41" s="17" t="s">
        <v>13</v>
      </c>
      <c r="B41" s="18"/>
      <c r="C41" s="13">
        <v>14.0044</v>
      </c>
      <c r="D41" s="13">
        <v>35.240799999999993</v>
      </c>
    </row>
    <row r="44" spans="1:4" x14ac:dyDescent="0.25">
      <c r="A44" s="42" t="s">
        <v>16</v>
      </c>
      <c r="B44" s="42"/>
      <c r="C44" s="42"/>
    </row>
    <row r="45" spans="1:4" x14ac:dyDescent="0.25">
      <c r="C45" s="3"/>
    </row>
    <row r="46" spans="1:4" x14ac:dyDescent="0.25">
      <c r="A46" s="12" t="s">
        <v>5</v>
      </c>
      <c r="C46" s="3">
        <v>11.72</v>
      </c>
    </row>
    <row r="47" spans="1:4" x14ac:dyDescent="0.25">
      <c r="A47" s="12" t="s">
        <v>6</v>
      </c>
      <c r="C47" s="3">
        <v>11.72</v>
      </c>
    </row>
    <row r="48" spans="1:4" x14ac:dyDescent="0.25">
      <c r="A48" s="12" t="s">
        <v>7</v>
      </c>
      <c r="C48" s="3">
        <v>11.72</v>
      </c>
    </row>
    <row r="49" spans="1:3" x14ac:dyDescent="0.25">
      <c r="A49" s="12" t="s">
        <v>8</v>
      </c>
      <c r="C49" s="3">
        <v>11.72</v>
      </c>
    </row>
  </sheetData>
  <mergeCells count="9">
    <mergeCell ref="A28:D28"/>
    <mergeCell ref="A35:D35"/>
    <mergeCell ref="A44:C44"/>
    <mergeCell ref="A1:D1"/>
    <mergeCell ref="A3:D3"/>
    <mergeCell ref="A5:D5"/>
    <mergeCell ref="A6:D6"/>
    <mergeCell ref="A15:D15"/>
    <mergeCell ref="A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9" workbookViewId="0">
      <selection activeCell="B71" sqref="B71"/>
    </sheetView>
  </sheetViews>
  <sheetFormatPr defaultRowHeight="13.2" x14ac:dyDescent="0.25"/>
  <cols>
    <col min="1" max="1" width="35.33203125" customWidth="1"/>
    <col min="3" max="3" width="13.33203125" style="3" customWidth="1"/>
    <col min="4" max="4" width="16.33203125" style="3" customWidth="1"/>
  </cols>
  <sheetData>
    <row r="1" spans="1:4" x14ac:dyDescent="0.25">
      <c r="A1" s="43" t="s">
        <v>21</v>
      </c>
      <c r="B1" s="43"/>
      <c r="C1" s="43"/>
      <c r="D1" s="43"/>
    </row>
    <row r="2" spans="1:4" x14ac:dyDescent="0.25">
      <c r="A2" s="1"/>
      <c r="B2" s="2"/>
    </row>
    <row r="3" spans="1:4" x14ac:dyDescent="0.25">
      <c r="A3" s="41" t="s">
        <v>22</v>
      </c>
      <c r="B3" s="41"/>
      <c r="C3" s="41"/>
      <c r="D3" s="41"/>
    </row>
    <row r="4" spans="1:4" x14ac:dyDescent="0.25">
      <c r="A4" s="8"/>
      <c r="B4" s="1"/>
    </row>
    <row r="5" spans="1:4" x14ac:dyDescent="0.25">
      <c r="A5" s="41" t="s">
        <v>23</v>
      </c>
      <c r="B5" s="41"/>
      <c r="C5" s="41"/>
      <c r="D5" s="41"/>
    </row>
    <row r="6" spans="1:4" x14ac:dyDescent="0.25">
      <c r="A6" s="41" t="s">
        <v>24</v>
      </c>
      <c r="B6" s="41"/>
      <c r="C6" s="41"/>
      <c r="D6" s="41"/>
    </row>
    <row r="7" spans="1:4" x14ac:dyDescent="0.25">
      <c r="A7" s="1"/>
      <c r="B7" s="1"/>
      <c r="D7" s="16"/>
    </row>
    <row r="8" spans="1:4" x14ac:dyDescent="0.25">
      <c r="A8" s="8"/>
      <c r="B8" s="8"/>
      <c r="C8" s="10" t="s">
        <v>25</v>
      </c>
      <c r="D8" s="10" t="s">
        <v>26</v>
      </c>
    </row>
    <row r="9" spans="1:4" x14ac:dyDescent="0.25">
      <c r="A9" s="8"/>
      <c r="B9" s="8"/>
      <c r="C9" s="10"/>
      <c r="D9" s="10"/>
    </row>
    <row r="10" spans="1:4" x14ac:dyDescent="0.25">
      <c r="A10" s="17" t="s">
        <v>27</v>
      </c>
      <c r="B10" s="18"/>
      <c r="C10" s="13">
        <v>0</v>
      </c>
      <c r="D10" s="13">
        <v>25.96</v>
      </c>
    </row>
    <row r="11" spans="1:4" x14ac:dyDescent="0.25">
      <c r="A11" s="17" t="s">
        <v>28</v>
      </c>
      <c r="B11" s="18"/>
      <c r="C11" s="13">
        <v>7.64</v>
      </c>
      <c r="D11" s="13">
        <v>52.46</v>
      </c>
    </row>
    <row r="12" spans="1:4" x14ac:dyDescent="0.25">
      <c r="A12" s="17" t="s">
        <v>29</v>
      </c>
      <c r="B12" s="18"/>
      <c r="C12" s="13">
        <v>13.72</v>
      </c>
      <c r="D12" s="13">
        <v>60.5</v>
      </c>
    </row>
    <row r="13" spans="1:4" x14ac:dyDescent="0.25">
      <c r="A13" s="17" t="s">
        <v>30</v>
      </c>
      <c r="B13" s="18"/>
      <c r="C13" s="13">
        <v>21.34</v>
      </c>
      <c r="D13" s="13">
        <v>78.599999999999994</v>
      </c>
    </row>
    <row r="14" spans="1:4" x14ac:dyDescent="0.25">
      <c r="A14" s="18"/>
      <c r="B14" s="18"/>
      <c r="C14" s="13"/>
      <c r="D14" s="13"/>
    </row>
    <row r="15" spans="1:4" x14ac:dyDescent="0.25">
      <c r="A15" s="43" t="s">
        <v>31</v>
      </c>
      <c r="B15" s="43"/>
      <c r="C15" s="43"/>
      <c r="D15" s="43"/>
    </row>
    <row r="16" spans="1:4" x14ac:dyDescent="0.25">
      <c r="A16" s="18"/>
      <c r="B16" s="18"/>
      <c r="C16" s="13"/>
      <c r="D16" s="13"/>
    </row>
    <row r="17" spans="1:4" x14ac:dyDescent="0.25">
      <c r="A17" s="17" t="s">
        <v>27</v>
      </c>
      <c r="B17" s="18"/>
      <c r="C17" s="13">
        <v>13.48</v>
      </c>
      <c r="D17" s="13">
        <v>25.96</v>
      </c>
    </row>
    <row r="18" spans="1:4" x14ac:dyDescent="0.25">
      <c r="A18" s="17" t="s">
        <v>28</v>
      </c>
      <c r="B18" s="18"/>
      <c r="C18" s="13">
        <v>21.12</v>
      </c>
      <c r="D18" s="13">
        <v>52.46</v>
      </c>
    </row>
    <row r="19" spans="1:4" x14ac:dyDescent="0.25">
      <c r="A19" s="17" t="s">
        <v>29</v>
      </c>
      <c r="B19" s="18"/>
      <c r="C19" s="13">
        <v>27.200000000000003</v>
      </c>
      <c r="D19" s="13">
        <v>60.5</v>
      </c>
    </row>
    <row r="20" spans="1:4" x14ac:dyDescent="0.25">
      <c r="A20" s="17" t="s">
        <v>30</v>
      </c>
      <c r="B20" s="18"/>
      <c r="C20" s="13">
        <v>34.82</v>
      </c>
      <c r="D20" s="13">
        <v>78.599999999999994</v>
      </c>
    </row>
    <row r="21" spans="1:4" x14ac:dyDescent="0.25">
      <c r="A21" s="18"/>
      <c r="B21" s="18"/>
      <c r="C21" s="13"/>
      <c r="D21" s="13"/>
    </row>
    <row r="22" spans="1:4" x14ac:dyDescent="0.25">
      <c r="A22" s="43" t="s">
        <v>32</v>
      </c>
      <c r="B22" s="43"/>
      <c r="C22" s="43"/>
      <c r="D22" s="43"/>
    </row>
    <row r="23" spans="1:4" x14ac:dyDescent="0.25">
      <c r="A23" s="18"/>
      <c r="B23" s="18"/>
      <c r="C23" s="13"/>
      <c r="D23" s="13"/>
    </row>
    <row r="24" spans="1:4" x14ac:dyDescent="0.25">
      <c r="A24" s="17" t="s">
        <v>33</v>
      </c>
      <c r="B24" s="18"/>
      <c r="C24" s="13">
        <v>13.48</v>
      </c>
      <c r="D24" s="13">
        <v>25.96</v>
      </c>
    </row>
    <row r="25" spans="1:4" x14ac:dyDescent="0.25">
      <c r="A25" s="17" t="s">
        <v>34</v>
      </c>
      <c r="B25" s="18"/>
      <c r="C25" s="13">
        <v>27.200000000000003</v>
      </c>
      <c r="D25" s="13">
        <v>60.5</v>
      </c>
    </row>
    <row r="26" spans="1:4" x14ac:dyDescent="0.25">
      <c r="A26" s="17" t="s">
        <v>35</v>
      </c>
      <c r="B26" s="18"/>
      <c r="C26" s="13">
        <v>13.720000000000002</v>
      </c>
      <c r="D26" s="13">
        <v>34.54</v>
      </c>
    </row>
    <row r="27" spans="1:4" x14ac:dyDescent="0.25">
      <c r="A27" s="18"/>
      <c r="B27" s="18"/>
      <c r="C27" s="13"/>
      <c r="D27" s="13"/>
    </row>
    <row r="28" spans="1:4" x14ac:dyDescent="0.25">
      <c r="A28" s="43" t="s">
        <v>36</v>
      </c>
      <c r="B28" s="43"/>
      <c r="C28" s="43"/>
      <c r="D28" s="43"/>
    </row>
    <row r="29" spans="1:4" x14ac:dyDescent="0.25">
      <c r="A29" s="18"/>
      <c r="B29" s="18"/>
      <c r="C29" s="13"/>
      <c r="D29" s="13"/>
    </row>
    <row r="30" spans="1:4" x14ac:dyDescent="0.25">
      <c r="A30" s="17" t="s">
        <v>33</v>
      </c>
      <c r="B30" s="18"/>
      <c r="C30" s="13">
        <v>0</v>
      </c>
      <c r="D30" s="13">
        <v>25.96</v>
      </c>
    </row>
    <row r="31" spans="1:4" x14ac:dyDescent="0.25">
      <c r="A31" s="17" t="s">
        <v>34</v>
      </c>
      <c r="B31" s="18"/>
      <c r="C31" s="13">
        <v>13.72</v>
      </c>
      <c r="D31" s="13">
        <v>60.5</v>
      </c>
    </row>
    <row r="32" spans="1:4" x14ac:dyDescent="0.25">
      <c r="A32" s="17" t="s">
        <v>35</v>
      </c>
      <c r="B32" s="18"/>
      <c r="C32" s="13">
        <v>13.72</v>
      </c>
      <c r="D32" s="13">
        <v>34.54</v>
      </c>
    </row>
    <row r="33" spans="1:4" x14ac:dyDescent="0.25">
      <c r="A33" s="17"/>
      <c r="B33" s="18"/>
      <c r="C33" s="13"/>
      <c r="D33" s="13"/>
    </row>
    <row r="34" spans="1:4" x14ac:dyDescent="0.25">
      <c r="A34" s="19"/>
      <c r="B34" s="19"/>
      <c r="C34" s="13"/>
      <c r="D34" s="13"/>
    </row>
    <row r="35" spans="1:4" x14ac:dyDescent="0.25">
      <c r="A35" s="43" t="s">
        <v>15</v>
      </c>
      <c r="B35" s="43"/>
      <c r="C35" s="43"/>
      <c r="D35" s="43"/>
    </row>
    <row r="36" spans="1:4" x14ac:dyDescent="0.25">
      <c r="A36" s="18"/>
      <c r="B36" s="18"/>
      <c r="C36" s="13"/>
      <c r="D36" s="13"/>
    </row>
    <row r="37" spans="1:4" x14ac:dyDescent="0.25">
      <c r="A37" s="17" t="s">
        <v>27</v>
      </c>
      <c r="B37" s="18"/>
      <c r="C37" s="13">
        <f>13.7496+0.01</f>
        <v>13.759599999999999</v>
      </c>
      <c r="D37" s="13">
        <v>26.479200000000002</v>
      </c>
    </row>
    <row r="38" spans="1:4" x14ac:dyDescent="0.25">
      <c r="A38" s="17" t="s">
        <v>28</v>
      </c>
      <c r="B38" s="18"/>
      <c r="C38" s="13">
        <v>21.542400000000001</v>
      </c>
      <c r="D38" s="13">
        <v>53.519199999999998</v>
      </c>
    </row>
    <row r="39" spans="1:4" x14ac:dyDescent="0.25">
      <c r="A39" s="17" t="s">
        <v>29</v>
      </c>
      <c r="B39" s="18"/>
      <c r="C39" s="13">
        <v>27.744000000000003</v>
      </c>
      <c r="D39" s="13">
        <v>61.72</v>
      </c>
    </row>
    <row r="40" spans="1:4" x14ac:dyDescent="0.25">
      <c r="A40" s="17" t="s">
        <v>30</v>
      </c>
      <c r="B40" s="18"/>
      <c r="C40" s="13">
        <v>35.516400000000004</v>
      </c>
      <c r="D40" s="13">
        <v>80.182000000000002</v>
      </c>
    </row>
    <row r="41" spans="1:4" x14ac:dyDescent="0.25">
      <c r="A41" s="17" t="s">
        <v>35</v>
      </c>
      <c r="B41" s="18"/>
      <c r="C41" s="13">
        <v>14.004400000000002</v>
      </c>
      <c r="D41" s="13">
        <v>35.240799999999993</v>
      </c>
    </row>
    <row r="44" spans="1:4" x14ac:dyDescent="0.25">
      <c r="A44" s="42" t="s">
        <v>16</v>
      </c>
      <c r="B44" s="42"/>
      <c r="C44" s="42"/>
    </row>
    <row r="46" spans="1:4" x14ac:dyDescent="0.25">
      <c r="A46" s="12" t="s">
        <v>5</v>
      </c>
      <c r="B46" s="20">
        <v>13.48</v>
      </c>
    </row>
    <row r="47" spans="1:4" x14ac:dyDescent="0.25">
      <c r="A47" s="12" t="s">
        <v>6</v>
      </c>
      <c r="B47" s="20">
        <v>13.48</v>
      </c>
    </row>
    <row r="48" spans="1:4" x14ac:dyDescent="0.25">
      <c r="A48" s="12" t="s">
        <v>7</v>
      </c>
      <c r="B48" s="20">
        <v>13.48</v>
      </c>
    </row>
    <row r="49" spans="1:2" x14ac:dyDescent="0.25">
      <c r="A49" s="12" t="s">
        <v>8</v>
      </c>
      <c r="B49" s="20">
        <v>13.48</v>
      </c>
    </row>
  </sheetData>
  <mergeCells count="9">
    <mergeCell ref="A28:D28"/>
    <mergeCell ref="A35:D35"/>
    <mergeCell ref="A44:C44"/>
    <mergeCell ref="A1:D1"/>
    <mergeCell ref="A3:D3"/>
    <mergeCell ref="A5:D5"/>
    <mergeCell ref="A6:D6"/>
    <mergeCell ref="A15:D15"/>
    <mergeCell ref="A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topLeftCell="A49" zoomScaleNormal="100" workbookViewId="0">
      <selection activeCell="F59" sqref="F59"/>
    </sheetView>
  </sheetViews>
  <sheetFormatPr defaultColWidth="9.109375" defaultRowHeight="13.2" x14ac:dyDescent="0.25"/>
  <cols>
    <col min="1" max="1" width="35.33203125" style="21" customWidth="1"/>
    <col min="2" max="2" width="13.88671875" style="21" customWidth="1"/>
    <col min="3" max="3" width="13.33203125" style="24" customWidth="1"/>
    <col min="4" max="4" width="16.5546875" style="24" customWidth="1"/>
    <col min="5" max="5" width="19.88671875" style="21" customWidth="1"/>
    <col min="6" max="7" width="9.109375" style="21"/>
    <col min="8" max="8" width="10.88671875" style="21" customWidth="1"/>
    <col min="9" max="16384" width="9.109375" style="21"/>
  </cols>
  <sheetData>
    <row r="1" spans="1:10" x14ac:dyDescent="0.25">
      <c r="A1" s="44" t="s">
        <v>21</v>
      </c>
      <c r="B1" s="44"/>
      <c r="C1" s="44"/>
      <c r="D1" s="44"/>
    </row>
    <row r="2" spans="1:10" x14ac:dyDescent="0.25">
      <c r="A2" s="22"/>
      <c r="B2" s="23"/>
    </row>
    <row r="3" spans="1:10" x14ac:dyDescent="0.25">
      <c r="A3" s="45" t="s">
        <v>37</v>
      </c>
      <c r="B3" s="45"/>
      <c r="C3" s="45"/>
      <c r="D3" s="45"/>
    </row>
    <row r="4" spans="1:10" x14ac:dyDescent="0.25">
      <c r="A4" s="25"/>
      <c r="B4" s="22"/>
    </row>
    <row r="5" spans="1:10" x14ac:dyDescent="0.25">
      <c r="A5" s="45" t="s">
        <v>23</v>
      </c>
      <c r="B5" s="45"/>
      <c r="C5" s="45"/>
      <c r="D5" s="45"/>
      <c r="H5" s="26"/>
    </row>
    <row r="6" spans="1:10" x14ac:dyDescent="0.25">
      <c r="A6" s="45" t="s">
        <v>24</v>
      </c>
      <c r="B6" s="45"/>
      <c r="C6" s="45"/>
      <c r="D6" s="45"/>
    </row>
    <row r="7" spans="1:10" x14ac:dyDescent="0.25">
      <c r="A7" s="22"/>
      <c r="B7" s="22"/>
      <c r="D7" s="27"/>
    </row>
    <row r="8" spans="1:10" x14ac:dyDescent="0.25">
      <c r="A8" s="25"/>
      <c r="B8" s="25"/>
      <c r="C8" s="26" t="s">
        <v>25</v>
      </c>
      <c r="D8" s="26" t="s">
        <v>26</v>
      </c>
    </row>
    <row r="9" spans="1:10" x14ac:dyDescent="0.25">
      <c r="A9" s="25"/>
      <c r="B9" s="25"/>
      <c r="C9" s="26"/>
      <c r="D9" s="26"/>
    </row>
    <row r="10" spans="1:10" x14ac:dyDescent="0.25">
      <c r="A10" s="28" t="s">
        <v>27</v>
      </c>
      <c r="B10" s="29"/>
      <c r="C10" s="30">
        <v>0</v>
      </c>
      <c r="D10" s="30">
        <v>27.12</v>
      </c>
    </row>
    <row r="11" spans="1:10" x14ac:dyDescent="0.25">
      <c r="A11" s="28" t="s">
        <v>28</v>
      </c>
      <c r="B11" s="29"/>
      <c r="C11" s="30">
        <v>7.64</v>
      </c>
      <c r="D11" s="30">
        <v>54.8</v>
      </c>
      <c r="J11" s="31"/>
    </row>
    <row r="12" spans="1:10" x14ac:dyDescent="0.25">
      <c r="A12" s="28" t="s">
        <v>29</v>
      </c>
      <c r="B12" s="29"/>
      <c r="C12" s="30">
        <v>13.72</v>
      </c>
      <c r="D12" s="30">
        <v>63.2</v>
      </c>
      <c r="J12" s="31"/>
    </row>
    <row r="13" spans="1:10" x14ac:dyDescent="0.25">
      <c r="A13" s="28" t="s">
        <v>30</v>
      </c>
      <c r="B13" s="29"/>
      <c r="C13" s="30">
        <v>21.34</v>
      </c>
      <c r="D13" s="30">
        <v>82.1</v>
      </c>
    </row>
    <row r="14" spans="1:10" x14ac:dyDescent="0.25">
      <c r="A14" s="29"/>
      <c r="B14" s="29"/>
      <c r="C14" s="30"/>
      <c r="D14" s="30"/>
    </row>
    <row r="15" spans="1:10" x14ac:dyDescent="0.25">
      <c r="A15" s="44" t="s">
        <v>38</v>
      </c>
      <c r="B15" s="44"/>
      <c r="C15" s="44"/>
      <c r="D15" s="44"/>
    </row>
    <row r="16" spans="1:10" x14ac:dyDescent="0.25">
      <c r="A16" s="29"/>
      <c r="B16" s="29"/>
      <c r="C16" s="30"/>
      <c r="D16" s="30"/>
    </row>
    <row r="17" spans="1:4" x14ac:dyDescent="0.25">
      <c r="A17" s="28" t="s">
        <v>27</v>
      </c>
      <c r="B17" s="29"/>
      <c r="C17" s="30">
        <f>C10+D64</f>
        <v>6.74</v>
      </c>
      <c r="D17" s="30">
        <f>D10</f>
        <v>27.12</v>
      </c>
    </row>
    <row r="18" spans="1:4" x14ac:dyDescent="0.25">
      <c r="A18" s="28" t="s">
        <v>28</v>
      </c>
      <c r="B18" s="29"/>
      <c r="C18" s="30">
        <f>C11+D65</f>
        <v>14.379999999999999</v>
      </c>
      <c r="D18" s="30">
        <f>D11</f>
        <v>54.8</v>
      </c>
    </row>
    <row r="19" spans="1:4" x14ac:dyDescent="0.25">
      <c r="A19" s="28" t="s">
        <v>29</v>
      </c>
      <c r="B19" s="29"/>
      <c r="C19" s="30">
        <f>C12+D66</f>
        <v>20.46</v>
      </c>
      <c r="D19" s="30">
        <f>D12</f>
        <v>63.2</v>
      </c>
    </row>
    <row r="20" spans="1:4" x14ac:dyDescent="0.25">
      <c r="A20" s="28" t="s">
        <v>30</v>
      </c>
      <c r="B20" s="29"/>
      <c r="C20" s="30">
        <f>C13+D67</f>
        <v>28.08</v>
      </c>
      <c r="D20" s="30">
        <f>D13</f>
        <v>82.1</v>
      </c>
    </row>
    <row r="21" spans="1:4" x14ac:dyDescent="0.25">
      <c r="A21" s="29"/>
      <c r="B21" s="29"/>
      <c r="C21" s="30"/>
      <c r="D21" s="30"/>
    </row>
    <row r="22" spans="1:4" x14ac:dyDescent="0.25">
      <c r="A22" s="44" t="s">
        <v>31</v>
      </c>
      <c r="B22" s="44"/>
      <c r="C22" s="44"/>
      <c r="D22" s="44"/>
    </row>
    <row r="23" spans="1:4" x14ac:dyDescent="0.25">
      <c r="A23" s="29"/>
      <c r="B23" s="29"/>
      <c r="C23" s="30"/>
      <c r="D23" s="30"/>
    </row>
    <row r="24" spans="1:4" x14ac:dyDescent="0.25">
      <c r="A24" s="28" t="s">
        <v>27</v>
      </c>
      <c r="B24" s="29"/>
      <c r="C24" s="30">
        <f>C10+B64</f>
        <v>13.48</v>
      </c>
      <c r="D24" s="30">
        <f>D10</f>
        <v>27.12</v>
      </c>
    </row>
    <row r="25" spans="1:4" x14ac:dyDescent="0.25">
      <c r="A25" s="28" t="s">
        <v>28</v>
      </c>
      <c r="B25" s="29"/>
      <c r="C25" s="30">
        <f>C11+B65</f>
        <v>21.12</v>
      </c>
      <c r="D25" s="30">
        <f>D11</f>
        <v>54.8</v>
      </c>
    </row>
    <row r="26" spans="1:4" x14ac:dyDescent="0.25">
      <c r="A26" s="28" t="s">
        <v>29</v>
      </c>
      <c r="B26" s="29"/>
      <c r="C26" s="30">
        <f>C12+B66</f>
        <v>27.200000000000003</v>
      </c>
      <c r="D26" s="30">
        <f>D12</f>
        <v>63.2</v>
      </c>
    </row>
    <row r="27" spans="1:4" x14ac:dyDescent="0.25">
      <c r="A27" s="28" t="s">
        <v>30</v>
      </c>
      <c r="B27" s="29"/>
      <c r="C27" s="30">
        <f>C13+B67</f>
        <v>34.82</v>
      </c>
      <c r="D27" s="30">
        <f>D13</f>
        <v>82.1</v>
      </c>
    </row>
    <row r="28" spans="1:4" x14ac:dyDescent="0.25">
      <c r="A28" s="29"/>
      <c r="B28" s="29"/>
      <c r="C28" s="30"/>
      <c r="D28" s="30"/>
    </row>
    <row r="29" spans="1:4" x14ac:dyDescent="0.25">
      <c r="A29" s="44" t="s">
        <v>32</v>
      </c>
      <c r="B29" s="44"/>
      <c r="C29" s="44"/>
      <c r="D29" s="44"/>
    </row>
    <row r="30" spans="1:4" x14ac:dyDescent="0.25">
      <c r="A30" s="29"/>
      <c r="B30" s="29"/>
      <c r="C30" s="30"/>
      <c r="D30" s="30"/>
    </row>
    <row r="31" spans="1:4" x14ac:dyDescent="0.25">
      <c r="A31" s="28" t="s">
        <v>33</v>
      </c>
      <c r="B31" s="29"/>
      <c r="C31" s="30">
        <f>B64</f>
        <v>13.48</v>
      </c>
      <c r="D31" s="30">
        <f>D10</f>
        <v>27.12</v>
      </c>
    </row>
    <row r="32" spans="1:4" x14ac:dyDescent="0.25">
      <c r="A32" s="28" t="s">
        <v>34</v>
      </c>
      <c r="B32" s="29"/>
      <c r="C32" s="30">
        <f>C12+B65</f>
        <v>27.200000000000003</v>
      </c>
      <c r="D32" s="30">
        <f>D12</f>
        <v>63.2</v>
      </c>
    </row>
    <row r="33" spans="1:19" x14ac:dyDescent="0.25">
      <c r="A33" s="28" t="s">
        <v>35</v>
      </c>
      <c r="B33" s="29"/>
      <c r="C33" s="30">
        <f>C32-C31</f>
        <v>13.720000000000002</v>
      </c>
      <c r="D33" s="30">
        <f>D32-D31</f>
        <v>36.08</v>
      </c>
    </row>
    <row r="34" spans="1:19" x14ac:dyDescent="0.25">
      <c r="A34" s="29"/>
      <c r="B34" s="29"/>
      <c r="C34" s="30"/>
      <c r="D34" s="30"/>
      <c r="K34" s="44"/>
      <c r="L34" s="44"/>
      <c r="M34" s="44"/>
      <c r="N34" s="44"/>
      <c r="O34" s="44"/>
      <c r="P34" s="44"/>
      <c r="Q34" s="44"/>
      <c r="R34" s="44"/>
      <c r="S34" s="44"/>
    </row>
    <row r="35" spans="1:19" x14ac:dyDescent="0.25">
      <c r="A35" s="44" t="s">
        <v>39</v>
      </c>
      <c r="B35" s="44"/>
      <c r="C35" s="44"/>
      <c r="D35" s="44"/>
    </row>
    <row r="36" spans="1:19" x14ac:dyDescent="0.25">
      <c r="A36" s="29"/>
      <c r="B36" s="29"/>
      <c r="C36" s="30"/>
      <c r="D36" s="30"/>
    </row>
    <row r="37" spans="1:19" x14ac:dyDescent="0.25">
      <c r="A37" s="28" t="s">
        <v>33</v>
      </c>
      <c r="B37" s="29"/>
      <c r="C37" s="30">
        <f>D64</f>
        <v>6.74</v>
      </c>
      <c r="D37" s="30">
        <f>D10</f>
        <v>27.12</v>
      </c>
    </row>
    <row r="38" spans="1:19" x14ac:dyDescent="0.25">
      <c r="A38" s="28" t="s">
        <v>34</v>
      </c>
      <c r="B38" s="29"/>
      <c r="C38" s="30">
        <f>D66</f>
        <v>6.74</v>
      </c>
      <c r="D38" s="30">
        <f>D12</f>
        <v>63.2</v>
      </c>
    </row>
    <row r="39" spans="1:19" x14ac:dyDescent="0.25">
      <c r="A39" s="28" t="s">
        <v>35</v>
      </c>
      <c r="B39" s="29"/>
      <c r="C39" s="30">
        <f>C38</f>
        <v>6.74</v>
      </c>
      <c r="D39" s="30">
        <f>D38-D37</f>
        <v>36.08</v>
      </c>
    </row>
    <row r="40" spans="1:19" x14ac:dyDescent="0.25">
      <c r="A40" s="29"/>
      <c r="B40" s="29"/>
      <c r="C40" s="30"/>
      <c r="D40" s="30"/>
    </row>
    <row r="41" spans="1:19" x14ac:dyDescent="0.25">
      <c r="A41" s="44" t="s">
        <v>36</v>
      </c>
      <c r="B41" s="44"/>
      <c r="C41" s="44"/>
      <c r="D41" s="44"/>
    </row>
    <row r="42" spans="1:19" x14ac:dyDescent="0.25">
      <c r="A42" s="29"/>
      <c r="B42" s="29"/>
      <c r="C42" s="30"/>
      <c r="D42" s="30"/>
    </row>
    <row r="43" spans="1:19" x14ac:dyDescent="0.25">
      <c r="A43" s="28" t="s">
        <v>33</v>
      </c>
      <c r="B43" s="29"/>
      <c r="C43" s="30">
        <v>0</v>
      </c>
      <c r="D43" s="30">
        <f>D10</f>
        <v>27.12</v>
      </c>
    </row>
    <row r="44" spans="1:19" x14ac:dyDescent="0.25">
      <c r="A44" s="28" t="s">
        <v>34</v>
      </c>
      <c r="B44" s="29"/>
      <c r="C44" s="30">
        <f>C12</f>
        <v>13.72</v>
      </c>
      <c r="D44" s="30">
        <f>D12</f>
        <v>63.2</v>
      </c>
      <c r="F44" s="31"/>
    </row>
    <row r="45" spans="1:19" x14ac:dyDescent="0.25">
      <c r="A45" s="28" t="s">
        <v>35</v>
      </c>
      <c r="B45" s="29"/>
      <c r="C45" s="30">
        <f>C44-C43</f>
        <v>13.72</v>
      </c>
      <c r="D45" s="30">
        <f>D44-D43</f>
        <v>36.08</v>
      </c>
    </row>
    <row r="46" spans="1:19" x14ac:dyDescent="0.25">
      <c r="A46" s="28"/>
      <c r="B46" s="29"/>
      <c r="C46" s="30"/>
      <c r="D46" s="30"/>
    </row>
    <row r="47" spans="1:19" x14ac:dyDescent="0.25">
      <c r="A47" s="32"/>
      <c r="B47" s="32"/>
      <c r="C47" s="30"/>
      <c r="D47" s="30"/>
    </row>
    <row r="48" spans="1:19" x14ac:dyDescent="0.25">
      <c r="A48" s="44" t="s">
        <v>15</v>
      </c>
      <c r="B48" s="44"/>
      <c r="C48" s="44"/>
      <c r="D48" s="44"/>
    </row>
    <row r="49" spans="1:6" x14ac:dyDescent="0.25">
      <c r="A49" s="29"/>
      <c r="B49" s="29"/>
      <c r="C49" s="30"/>
      <c r="D49" s="30"/>
    </row>
    <row r="50" spans="1:6" x14ac:dyDescent="0.25">
      <c r="A50" s="28" t="s">
        <v>27</v>
      </c>
      <c r="B50" s="29"/>
      <c r="C50" s="30">
        <f>C24*1.02+0.01</f>
        <v>13.759600000000001</v>
      </c>
      <c r="D50" s="30">
        <f>D10*1.02</f>
        <v>27.662400000000002</v>
      </c>
      <c r="E50" s="31"/>
      <c r="F50" s="31"/>
    </row>
    <row r="51" spans="1:6" x14ac:dyDescent="0.25">
      <c r="A51" s="28" t="s">
        <v>28</v>
      </c>
      <c r="B51" s="29"/>
      <c r="C51" s="30">
        <f>C25*1.02</f>
        <v>21.542400000000001</v>
      </c>
      <c r="D51" s="30">
        <f>D11*1.02</f>
        <v>55.896000000000001</v>
      </c>
    </row>
    <row r="52" spans="1:6" x14ac:dyDescent="0.25">
      <c r="A52" s="28" t="s">
        <v>29</v>
      </c>
      <c r="B52" s="29"/>
      <c r="C52" s="30">
        <f>C26*1.02</f>
        <v>27.744000000000003</v>
      </c>
      <c r="D52" s="30">
        <f>D12*1.02</f>
        <v>64.463999999999999</v>
      </c>
    </row>
    <row r="53" spans="1:6" x14ac:dyDescent="0.25">
      <c r="A53" s="28" t="s">
        <v>30</v>
      </c>
      <c r="B53" s="29"/>
      <c r="C53" s="30">
        <f>C27*1.02</f>
        <v>35.516400000000004</v>
      </c>
      <c r="D53" s="30">
        <f>D13*1.02</f>
        <v>83.74199999999999</v>
      </c>
    </row>
    <row r="54" spans="1:6" x14ac:dyDescent="0.25">
      <c r="A54" s="28" t="s">
        <v>40</v>
      </c>
      <c r="B54" s="29"/>
      <c r="C54" s="30">
        <v>14</v>
      </c>
      <c r="D54" s="30">
        <f>D52-D50</f>
        <v>36.801599999999993</v>
      </c>
    </row>
    <row r="56" spans="1:6" x14ac:dyDescent="0.25">
      <c r="A56" s="42" t="s">
        <v>41</v>
      </c>
      <c r="B56" s="42"/>
      <c r="C56" s="42"/>
      <c r="D56" s="42"/>
      <c r="E56" s="42"/>
    </row>
    <row r="57" spans="1:6" ht="26.4" x14ac:dyDescent="0.25">
      <c r="A57" s="33"/>
      <c r="B57" s="34" t="s">
        <v>42</v>
      </c>
      <c r="C57" s="34" t="s">
        <v>43</v>
      </c>
      <c r="D57" s="34" t="s">
        <v>44</v>
      </c>
      <c r="E57" s="34" t="s">
        <v>45</v>
      </c>
    </row>
    <row r="58" spans="1:6" x14ac:dyDescent="0.25">
      <c r="A58" s="3" t="s">
        <v>46</v>
      </c>
      <c r="B58" s="35">
        <v>21.12</v>
      </c>
      <c r="C58" s="35">
        <v>21.12</v>
      </c>
      <c r="D58" s="35">
        <v>21.542400000000001</v>
      </c>
      <c r="E58" s="35">
        <v>21.542400000000001</v>
      </c>
    </row>
    <row r="59" spans="1:6" x14ac:dyDescent="0.25">
      <c r="A59" s="3" t="s">
        <v>26</v>
      </c>
      <c r="B59" s="35">
        <v>32.543999999999997</v>
      </c>
      <c r="C59" s="35">
        <v>32.543999999999997</v>
      </c>
      <c r="D59" s="35">
        <v>33.204879999999996</v>
      </c>
      <c r="E59" s="35">
        <v>33.204879999999996</v>
      </c>
    </row>
    <row r="62" spans="1:6" x14ac:dyDescent="0.25">
      <c r="A62" s="42" t="s">
        <v>16</v>
      </c>
      <c r="B62" s="42"/>
      <c r="C62" s="42"/>
      <c r="D62" s="42"/>
      <c r="E62" s="42"/>
    </row>
    <row r="63" spans="1:6" x14ac:dyDescent="0.25">
      <c r="A63"/>
      <c r="B63" s="26" t="s">
        <v>25</v>
      </c>
      <c r="D63" s="46" t="s">
        <v>48</v>
      </c>
      <c r="E63" s="46"/>
      <c r="F63" s="40"/>
    </row>
    <row r="64" spans="1:6" x14ac:dyDescent="0.25">
      <c r="A64" s="12" t="s">
        <v>5</v>
      </c>
      <c r="B64" s="30">
        <f>'[1]Employer rates 2018'!B20</f>
        <v>13.48</v>
      </c>
      <c r="D64" s="30">
        <f>B64*0.5</f>
        <v>6.74</v>
      </c>
    </row>
    <row r="65" spans="1:4" x14ac:dyDescent="0.25">
      <c r="A65" s="12" t="s">
        <v>6</v>
      </c>
      <c r="B65" s="30">
        <f>'[1]Employer rates 2018'!B21</f>
        <v>13.48</v>
      </c>
      <c r="D65" s="30">
        <f>B65*0.5</f>
        <v>6.74</v>
      </c>
    </row>
    <row r="66" spans="1:4" x14ac:dyDescent="0.25">
      <c r="A66" s="12" t="s">
        <v>7</v>
      </c>
      <c r="B66" s="30">
        <f>'[1]Employer rates 2018'!B22</f>
        <v>13.48</v>
      </c>
      <c r="D66" s="30">
        <f>B66*0.5</f>
        <v>6.74</v>
      </c>
    </row>
    <row r="67" spans="1:4" x14ac:dyDescent="0.25">
      <c r="A67" s="12" t="s">
        <v>8</v>
      </c>
      <c r="B67" s="30">
        <f>'[1]Employer rates 2018'!B23</f>
        <v>13.48</v>
      </c>
      <c r="D67" s="30">
        <f>B67*0.5</f>
        <v>6.74</v>
      </c>
    </row>
    <row r="73" spans="1:4" x14ac:dyDescent="0.25">
      <c r="A73" s="37"/>
    </row>
    <row r="74" spans="1:4" x14ac:dyDescent="0.25">
      <c r="A74" s="38"/>
    </row>
  </sheetData>
  <mergeCells count="14">
    <mergeCell ref="D63:E63"/>
    <mergeCell ref="A62:E62"/>
    <mergeCell ref="A29:D29"/>
    <mergeCell ref="K34:S34"/>
    <mergeCell ref="A35:D35"/>
    <mergeCell ref="A41:D41"/>
    <mergeCell ref="A48:D48"/>
    <mergeCell ref="A56:E56"/>
    <mergeCell ref="A22:D22"/>
    <mergeCell ref="A1:D1"/>
    <mergeCell ref="A3:D3"/>
    <mergeCell ref="A5:D5"/>
    <mergeCell ref="A6:D6"/>
    <mergeCell ref="A15:D15"/>
  </mergeCells>
  <pageMargins left="1" right="0.75" top="1" bottom="1" header="0.5" footer="0.5"/>
  <pageSetup scale="96" orientation="portrait" r:id="rId1"/>
  <headerFooter alignWithMargins="0">
    <oddFooter>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A34" workbookViewId="0">
      <selection activeCell="F59" sqref="F59"/>
    </sheetView>
  </sheetViews>
  <sheetFormatPr defaultRowHeight="13.2" x14ac:dyDescent="0.25"/>
  <cols>
    <col min="1" max="1" width="35.33203125" customWidth="1"/>
    <col min="2" max="2" width="12.33203125" bestFit="1" customWidth="1"/>
    <col min="3" max="3" width="13.33203125" style="3" customWidth="1"/>
    <col min="4" max="4" width="16.33203125" style="3" customWidth="1"/>
    <col min="5" max="5" width="12.109375" customWidth="1"/>
    <col min="8" max="8" width="10.88671875" customWidth="1"/>
    <col min="9" max="15" width="9.109375" style="21"/>
  </cols>
  <sheetData>
    <row r="1" spans="1:10" x14ac:dyDescent="0.25">
      <c r="A1" s="43" t="s">
        <v>21</v>
      </c>
      <c r="B1" s="43"/>
      <c r="C1" s="43"/>
      <c r="D1" s="43"/>
    </row>
    <row r="2" spans="1:10" x14ac:dyDescent="0.25">
      <c r="A2" s="1"/>
      <c r="B2" s="2"/>
    </row>
    <row r="3" spans="1:10" x14ac:dyDescent="0.25">
      <c r="A3" s="41" t="s">
        <v>47</v>
      </c>
      <c r="B3" s="41"/>
      <c r="C3" s="41"/>
      <c r="D3" s="41"/>
    </row>
    <row r="4" spans="1:10" x14ac:dyDescent="0.25">
      <c r="A4" s="8"/>
      <c r="B4" s="1"/>
    </row>
    <row r="5" spans="1:10" x14ac:dyDescent="0.25">
      <c r="A5" s="41" t="s">
        <v>23</v>
      </c>
      <c r="B5" s="41"/>
      <c r="C5" s="41"/>
      <c r="D5" s="41"/>
      <c r="H5" s="10"/>
    </row>
    <row r="6" spans="1:10" x14ac:dyDescent="0.25">
      <c r="A6" s="41" t="s">
        <v>24</v>
      </c>
      <c r="B6" s="41"/>
      <c r="C6" s="41"/>
      <c r="D6" s="41"/>
    </row>
    <row r="7" spans="1:10" x14ac:dyDescent="0.25">
      <c r="A7" s="1"/>
      <c r="B7" s="1"/>
      <c r="D7" s="16"/>
    </row>
    <row r="8" spans="1:10" x14ac:dyDescent="0.25">
      <c r="A8" s="8"/>
      <c r="B8" s="8"/>
      <c r="C8" s="10" t="s">
        <v>25</v>
      </c>
      <c r="D8" s="10" t="s">
        <v>26</v>
      </c>
      <c r="G8" s="10"/>
      <c r="H8" s="10"/>
    </row>
    <row r="9" spans="1:10" x14ac:dyDescent="0.25">
      <c r="A9" s="8"/>
      <c r="B9" s="8"/>
      <c r="C9" s="10"/>
      <c r="D9" s="10"/>
    </row>
    <row r="10" spans="1:10" x14ac:dyDescent="0.25">
      <c r="A10" s="17" t="s">
        <v>27</v>
      </c>
      <c r="B10" s="18"/>
      <c r="C10" s="13">
        <v>0</v>
      </c>
      <c r="D10" s="13">
        <v>27.12</v>
      </c>
    </row>
    <row r="11" spans="1:10" x14ac:dyDescent="0.25">
      <c r="A11" s="17" t="s">
        <v>28</v>
      </c>
      <c r="B11" s="18"/>
      <c r="C11" s="13">
        <v>7.64</v>
      </c>
      <c r="D11" s="13">
        <v>54.8</v>
      </c>
      <c r="J11" s="31"/>
    </row>
    <row r="12" spans="1:10" x14ac:dyDescent="0.25">
      <c r="A12" s="17" t="s">
        <v>29</v>
      </c>
      <c r="B12" s="18"/>
      <c r="C12" s="13">
        <v>13.72</v>
      </c>
      <c r="D12" s="13">
        <v>63.2</v>
      </c>
      <c r="J12" s="31"/>
    </row>
    <row r="13" spans="1:10" x14ac:dyDescent="0.25">
      <c r="A13" s="17" t="s">
        <v>30</v>
      </c>
      <c r="B13" s="18"/>
      <c r="C13" s="13">
        <v>21.34</v>
      </c>
      <c r="D13" s="13">
        <v>82.1</v>
      </c>
    </row>
    <row r="14" spans="1:10" x14ac:dyDescent="0.25">
      <c r="A14" s="18"/>
      <c r="B14" s="18"/>
      <c r="C14" s="13"/>
      <c r="D14" s="13"/>
    </row>
    <row r="15" spans="1:10" x14ac:dyDescent="0.25">
      <c r="A15" s="43" t="s">
        <v>38</v>
      </c>
      <c r="B15" s="43"/>
      <c r="C15" s="43"/>
      <c r="D15" s="43"/>
    </row>
    <row r="16" spans="1:10" x14ac:dyDescent="0.25">
      <c r="A16" s="18"/>
      <c r="B16" s="18"/>
      <c r="C16" s="13"/>
      <c r="D16" s="13"/>
    </row>
    <row r="17" spans="1:4" x14ac:dyDescent="0.25">
      <c r="A17" s="17" t="s">
        <v>27</v>
      </c>
      <c r="B17" s="18"/>
      <c r="C17" s="13">
        <v>6.74</v>
      </c>
      <c r="D17" s="13">
        <v>27.12</v>
      </c>
    </row>
    <row r="18" spans="1:4" x14ac:dyDescent="0.25">
      <c r="A18" s="17" t="s">
        <v>28</v>
      </c>
      <c r="B18" s="18"/>
      <c r="C18" s="13">
        <v>14.379999999999999</v>
      </c>
      <c r="D18" s="13">
        <v>54.8</v>
      </c>
    </row>
    <row r="19" spans="1:4" x14ac:dyDescent="0.25">
      <c r="A19" s="17" t="s">
        <v>29</v>
      </c>
      <c r="B19" s="18"/>
      <c r="C19" s="13">
        <v>20.46</v>
      </c>
      <c r="D19" s="13">
        <v>63.2</v>
      </c>
    </row>
    <row r="20" spans="1:4" x14ac:dyDescent="0.25">
      <c r="A20" s="17" t="s">
        <v>30</v>
      </c>
      <c r="B20" s="18"/>
      <c r="C20" s="13">
        <v>28.08</v>
      </c>
      <c r="D20" s="13">
        <v>82.1</v>
      </c>
    </row>
    <row r="21" spans="1:4" x14ac:dyDescent="0.25">
      <c r="A21" s="18"/>
      <c r="B21" s="18"/>
      <c r="C21" s="13"/>
      <c r="D21" s="13"/>
    </row>
    <row r="22" spans="1:4" x14ac:dyDescent="0.25">
      <c r="A22" s="43" t="s">
        <v>31</v>
      </c>
      <c r="B22" s="43"/>
      <c r="C22" s="43"/>
      <c r="D22" s="43"/>
    </row>
    <row r="23" spans="1:4" x14ac:dyDescent="0.25">
      <c r="A23" s="18"/>
      <c r="B23" s="18"/>
      <c r="C23" s="13"/>
      <c r="D23" s="13"/>
    </row>
    <row r="24" spans="1:4" x14ac:dyDescent="0.25">
      <c r="A24" s="17" t="s">
        <v>27</v>
      </c>
      <c r="B24" s="18"/>
      <c r="C24" s="13">
        <v>13.48</v>
      </c>
      <c r="D24" s="13">
        <v>27.12</v>
      </c>
    </row>
    <row r="25" spans="1:4" x14ac:dyDescent="0.25">
      <c r="A25" s="17" t="s">
        <v>28</v>
      </c>
      <c r="B25" s="18"/>
      <c r="C25" s="13">
        <v>21.12</v>
      </c>
      <c r="D25" s="13">
        <v>54.8</v>
      </c>
    </row>
    <row r="26" spans="1:4" x14ac:dyDescent="0.25">
      <c r="A26" s="17" t="s">
        <v>29</v>
      </c>
      <c r="B26" s="18"/>
      <c r="C26" s="13">
        <v>27.200000000000003</v>
      </c>
      <c r="D26" s="13">
        <v>63.2</v>
      </c>
    </row>
    <row r="27" spans="1:4" x14ac:dyDescent="0.25">
      <c r="A27" s="17" t="s">
        <v>30</v>
      </c>
      <c r="B27" s="18"/>
      <c r="C27" s="13">
        <v>34.82</v>
      </c>
      <c r="D27" s="13">
        <v>82.1</v>
      </c>
    </row>
    <row r="28" spans="1:4" x14ac:dyDescent="0.25">
      <c r="A28" s="18"/>
      <c r="B28" s="18"/>
      <c r="C28" s="13"/>
      <c r="D28" s="13"/>
    </row>
    <row r="29" spans="1:4" x14ac:dyDescent="0.25">
      <c r="A29" s="43" t="s">
        <v>32</v>
      </c>
      <c r="B29" s="43"/>
      <c r="C29" s="43"/>
      <c r="D29" s="43"/>
    </row>
    <row r="30" spans="1:4" x14ac:dyDescent="0.25">
      <c r="A30" s="18"/>
      <c r="B30" s="18"/>
      <c r="C30" s="13"/>
      <c r="D30" s="13"/>
    </row>
    <row r="31" spans="1:4" x14ac:dyDescent="0.25">
      <c r="A31" s="17" t="s">
        <v>33</v>
      </c>
      <c r="B31" s="18"/>
      <c r="C31" s="13">
        <v>13.48</v>
      </c>
      <c r="D31" s="13">
        <v>27.12</v>
      </c>
    </row>
    <row r="32" spans="1:4" x14ac:dyDescent="0.25">
      <c r="A32" s="17" t="s">
        <v>34</v>
      </c>
      <c r="B32" s="18"/>
      <c r="C32" s="13">
        <v>27.200000000000003</v>
      </c>
      <c r="D32" s="13">
        <v>63.2</v>
      </c>
    </row>
    <row r="33" spans="1:15" x14ac:dyDescent="0.25">
      <c r="A33" s="17" t="s">
        <v>35</v>
      </c>
      <c r="B33" s="18"/>
      <c r="C33" s="13">
        <v>13.720000000000002</v>
      </c>
      <c r="D33" s="13">
        <v>36.08</v>
      </c>
    </row>
    <row r="34" spans="1:15" x14ac:dyDescent="0.25">
      <c r="A34" s="18"/>
      <c r="B34" s="18"/>
      <c r="C34" s="13"/>
      <c r="D34" s="13"/>
      <c r="K34"/>
      <c r="L34"/>
      <c r="M34"/>
      <c r="N34"/>
      <c r="O34"/>
    </row>
    <row r="35" spans="1:15" x14ac:dyDescent="0.25">
      <c r="A35" s="43" t="s">
        <v>39</v>
      </c>
      <c r="B35" s="43"/>
      <c r="C35" s="43"/>
      <c r="D35" s="43"/>
    </row>
    <row r="36" spans="1:15" x14ac:dyDescent="0.25">
      <c r="A36" s="18"/>
      <c r="B36" s="18"/>
      <c r="C36" s="13"/>
      <c r="D36" s="13"/>
    </row>
    <row r="37" spans="1:15" x14ac:dyDescent="0.25">
      <c r="A37" s="17" t="s">
        <v>33</v>
      </c>
      <c r="B37" s="18"/>
      <c r="C37" s="13">
        <v>6.74</v>
      </c>
      <c r="D37" s="13">
        <v>27.12</v>
      </c>
    </row>
    <row r="38" spans="1:15" x14ac:dyDescent="0.25">
      <c r="A38" s="17" t="s">
        <v>34</v>
      </c>
      <c r="B38" s="18"/>
      <c r="C38" s="13">
        <v>6.74</v>
      </c>
      <c r="D38" s="13">
        <v>63.2</v>
      </c>
    </row>
    <row r="39" spans="1:15" x14ac:dyDescent="0.25">
      <c r="A39" s="17" t="s">
        <v>35</v>
      </c>
      <c r="B39" s="18"/>
      <c r="C39" s="13">
        <v>6.74</v>
      </c>
      <c r="D39" s="13">
        <v>36.08</v>
      </c>
    </row>
    <row r="40" spans="1:15" x14ac:dyDescent="0.25">
      <c r="A40" s="18"/>
      <c r="B40" s="18"/>
      <c r="C40" s="13"/>
      <c r="D40" s="13"/>
    </row>
    <row r="41" spans="1:15" x14ac:dyDescent="0.25">
      <c r="A41" s="43" t="s">
        <v>36</v>
      </c>
      <c r="B41" s="43"/>
      <c r="C41" s="43"/>
      <c r="D41" s="43"/>
    </row>
    <row r="42" spans="1:15" x14ac:dyDescent="0.25">
      <c r="A42" s="18"/>
      <c r="B42" s="18"/>
      <c r="C42" s="13"/>
      <c r="D42" s="13"/>
    </row>
    <row r="43" spans="1:15" x14ac:dyDescent="0.25">
      <c r="A43" s="17" t="s">
        <v>33</v>
      </c>
      <c r="B43" s="18"/>
      <c r="C43" s="13">
        <v>0</v>
      </c>
      <c r="D43" s="13">
        <v>27.12</v>
      </c>
    </row>
    <row r="44" spans="1:15" x14ac:dyDescent="0.25">
      <c r="A44" s="17" t="s">
        <v>34</v>
      </c>
      <c r="B44" s="18"/>
      <c r="C44" s="13">
        <v>13.72</v>
      </c>
      <c r="D44" s="13">
        <v>63.2</v>
      </c>
      <c r="F44" s="39"/>
    </row>
    <row r="45" spans="1:15" x14ac:dyDescent="0.25">
      <c r="A45" s="17" t="s">
        <v>35</v>
      </c>
      <c r="B45" s="18"/>
      <c r="C45" s="13">
        <v>13.72</v>
      </c>
      <c r="D45" s="13">
        <v>36.08</v>
      </c>
    </row>
    <row r="46" spans="1:15" x14ac:dyDescent="0.25">
      <c r="A46" s="17"/>
      <c r="B46" s="18"/>
      <c r="C46" s="13"/>
      <c r="D46" s="13"/>
    </row>
    <row r="47" spans="1:15" x14ac:dyDescent="0.25">
      <c r="A47" s="19"/>
      <c r="B47" s="19"/>
      <c r="C47" s="13"/>
      <c r="D47" s="13"/>
    </row>
    <row r="48" spans="1:15" x14ac:dyDescent="0.25">
      <c r="A48" s="43" t="s">
        <v>15</v>
      </c>
      <c r="B48" s="43"/>
      <c r="C48" s="43"/>
      <c r="D48" s="43"/>
    </row>
    <row r="49" spans="1:6" x14ac:dyDescent="0.25">
      <c r="A49" s="18"/>
      <c r="B49" s="18"/>
      <c r="C49" s="13"/>
      <c r="D49" s="13"/>
    </row>
    <row r="50" spans="1:6" x14ac:dyDescent="0.25">
      <c r="A50" s="17" t="s">
        <v>27</v>
      </c>
      <c r="B50" s="18"/>
      <c r="C50" s="13">
        <v>13.759600000000001</v>
      </c>
      <c r="D50" s="13">
        <v>27.662400000000002</v>
      </c>
      <c r="E50" s="39"/>
      <c r="F50" s="39"/>
    </row>
    <row r="51" spans="1:6" x14ac:dyDescent="0.25">
      <c r="A51" s="17" t="s">
        <v>28</v>
      </c>
      <c r="B51" s="18"/>
      <c r="C51" s="13">
        <v>21.542400000000001</v>
      </c>
      <c r="D51" s="13">
        <v>55.896000000000001</v>
      </c>
    </row>
    <row r="52" spans="1:6" x14ac:dyDescent="0.25">
      <c r="A52" s="17" t="s">
        <v>29</v>
      </c>
      <c r="B52" s="18"/>
      <c r="C52" s="13">
        <v>27.744000000000003</v>
      </c>
      <c r="D52" s="13">
        <v>64.463999999999999</v>
      </c>
    </row>
    <row r="53" spans="1:6" x14ac:dyDescent="0.25">
      <c r="A53" s="17" t="s">
        <v>30</v>
      </c>
      <c r="B53" s="18"/>
      <c r="C53" s="13">
        <v>35.516400000000004</v>
      </c>
      <c r="D53" s="13">
        <v>83.74199999999999</v>
      </c>
    </row>
    <row r="54" spans="1:6" x14ac:dyDescent="0.25">
      <c r="A54" s="17" t="s">
        <v>40</v>
      </c>
      <c r="B54" s="18"/>
      <c r="C54" s="13">
        <v>14</v>
      </c>
      <c r="D54" s="13">
        <v>36.801599999999993</v>
      </c>
    </row>
    <row r="56" spans="1:6" x14ac:dyDescent="0.25">
      <c r="A56" s="42" t="s">
        <v>41</v>
      </c>
      <c r="B56" s="42"/>
      <c r="C56" s="42"/>
      <c r="D56" s="42"/>
      <c r="E56" s="42"/>
    </row>
    <row r="57" spans="1:6" ht="26.4" x14ac:dyDescent="0.25">
      <c r="A57" s="33"/>
      <c r="B57" s="34" t="s">
        <v>42</v>
      </c>
      <c r="C57" s="34" t="s">
        <v>43</v>
      </c>
      <c r="D57" s="34" t="s">
        <v>44</v>
      </c>
      <c r="E57" s="34" t="s">
        <v>45</v>
      </c>
    </row>
    <row r="58" spans="1:6" x14ac:dyDescent="0.25">
      <c r="A58" s="3" t="s">
        <v>46</v>
      </c>
      <c r="B58" s="35">
        <v>21.12</v>
      </c>
      <c r="C58" s="35">
        <v>21.12</v>
      </c>
      <c r="D58" s="35">
        <v>21.542400000000001</v>
      </c>
      <c r="E58" s="35">
        <v>21.542400000000001</v>
      </c>
    </row>
    <row r="59" spans="1:6" x14ac:dyDescent="0.25">
      <c r="A59" s="3" t="s">
        <v>26</v>
      </c>
      <c r="B59" s="35">
        <v>32.543999999999997</v>
      </c>
      <c r="C59" s="35">
        <v>32.543999999999997</v>
      </c>
      <c r="D59" s="35">
        <v>33.204879999999996</v>
      </c>
      <c r="E59" s="35">
        <v>33.204879999999996</v>
      </c>
    </row>
    <row r="60" spans="1:6" x14ac:dyDescent="0.25">
      <c r="A60" s="3"/>
      <c r="B60" s="35"/>
      <c r="C60" s="35"/>
      <c r="D60" s="35"/>
      <c r="E60" s="35"/>
    </row>
    <row r="61" spans="1:6" x14ac:dyDescent="0.25">
      <c r="A61" s="42" t="s">
        <v>16</v>
      </c>
      <c r="B61" s="42"/>
      <c r="C61" s="42"/>
      <c r="D61" s="42"/>
      <c r="E61" s="42"/>
    </row>
    <row r="62" spans="1:6" x14ac:dyDescent="0.25">
      <c r="B62" s="26" t="s">
        <v>25</v>
      </c>
      <c r="C62" s="36"/>
      <c r="D62" s="46" t="s">
        <v>48</v>
      </c>
      <c r="E62" s="46"/>
    </row>
    <row r="63" spans="1:6" x14ac:dyDescent="0.25">
      <c r="A63" s="12" t="s">
        <v>5</v>
      </c>
      <c r="B63" s="13">
        <v>13.48</v>
      </c>
      <c r="D63" s="13">
        <v>6.74</v>
      </c>
    </row>
    <row r="64" spans="1:6" x14ac:dyDescent="0.25">
      <c r="A64" s="12" t="s">
        <v>6</v>
      </c>
      <c r="B64" s="13">
        <v>13.48</v>
      </c>
      <c r="D64" s="13">
        <v>6.74</v>
      </c>
    </row>
    <row r="65" spans="1:4" x14ac:dyDescent="0.25">
      <c r="A65" s="12" t="s">
        <v>7</v>
      </c>
      <c r="B65" s="13">
        <v>13.48</v>
      </c>
      <c r="D65" s="13">
        <v>6.74</v>
      </c>
    </row>
    <row r="66" spans="1:4" x14ac:dyDescent="0.25">
      <c r="A66" s="12" t="s">
        <v>8</v>
      </c>
      <c r="B66" s="13">
        <v>13.48</v>
      </c>
      <c r="D66" s="13">
        <v>6.74</v>
      </c>
    </row>
    <row r="71" spans="1:4" x14ac:dyDescent="0.25">
      <c r="A71" s="37"/>
    </row>
    <row r="72" spans="1:4" x14ac:dyDescent="0.25">
      <c r="A72" s="38"/>
    </row>
  </sheetData>
  <mergeCells count="13">
    <mergeCell ref="D62:E62"/>
    <mergeCell ref="A29:D29"/>
    <mergeCell ref="A35:D35"/>
    <mergeCell ref="A41:D41"/>
    <mergeCell ref="A48:D48"/>
    <mergeCell ref="A56:E56"/>
    <mergeCell ref="A61:E61"/>
    <mergeCell ref="A22:D22"/>
    <mergeCell ref="A1:D1"/>
    <mergeCell ref="A3:D3"/>
    <mergeCell ref="A5:D5"/>
    <mergeCell ref="A6:D6"/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Dental Rates 2015 </vt:lpstr>
      <vt:lpstr>Dental Rates 2016</vt:lpstr>
      <vt:lpstr>Dental Rates 2017</vt:lpstr>
      <vt:lpstr>Dental Rates 2018</vt:lpstr>
      <vt:lpstr>Dental Rates 2019</vt:lpstr>
      <vt:lpstr>'Dental Rates 2018'!Print_Area</vt:lpstr>
    </vt:vector>
  </TitlesOfParts>
  <Company>PEBA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Roberson</dc:creator>
  <cp:lastModifiedBy>Georgia Gillens</cp:lastModifiedBy>
  <dcterms:created xsi:type="dcterms:W3CDTF">2019-01-28T17:48:47Z</dcterms:created>
  <dcterms:modified xsi:type="dcterms:W3CDTF">2019-02-15T18:20:14Z</dcterms:modified>
</cp:coreProperties>
</file>